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920" activeTab="1"/>
  </bookViews>
  <sheets>
    <sheet name="Перечень ОР до 31.12.2014" sheetId="1" r:id="rId1"/>
    <sheet name="Перечень ОР с 01.01.2015" sheetId="2" r:id="rId2"/>
  </sheets>
  <definedNames>
    <definedName name="_xlnm.Print_Area" localSheetId="0">'Перечень ОР до 31.12.2014'!$A$1:$F$85</definedName>
    <definedName name="_xlnm.Print_Area" localSheetId="1">'Перечень ОР с 01.01.2015'!$A$1:$F$85</definedName>
  </definedNames>
  <calcPr fullCalcOnLoad="1"/>
</workbook>
</file>

<file path=xl/sharedStrings.xml><?xml version="1.0" encoding="utf-8"?>
<sst xmlns="http://schemas.openxmlformats.org/spreadsheetml/2006/main" count="354" uniqueCount="115">
  <si>
    <t>П.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</si>
  <si>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ВСЕГО 1м2</t>
  </si>
  <si>
    <t>в том числе НДС</t>
  </si>
  <si>
    <t>Сбор и вывоз ЖБО (септики)</t>
  </si>
  <si>
    <t>17.1</t>
  </si>
  <si>
    <t>17.2</t>
  </si>
  <si>
    <t>17.3</t>
  </si>
  <si>
    <t>17.4</t>
  </si>
  <si>
    <t>18.2</t>
  </si>
  <si>
    <t>18.3</t>
  </si>
  <si>
    <t>18.4</t>
  </si>
  <si>
    <t>18.5</t>
  </si>
  <si>
    <t>18.6</t>
  </si>
  <si>
    <t>27.1</t>
  </si>
  <si>
    <t>Сбор и вывоз твердых бытовых отходов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</si>
  <si>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</t>
  </si>
  <si>
    <t>уборка крыльца и площадки перед входом в подъезд, очистка металлической решетки и приямка</t>
  </si>
  <si>
    <t>I.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</si>
  <si>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2 раза в год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</si>
  <si>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</si>
  <si>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</si>
  <si>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отношении всех видов фундаментов</t>
  </si>
  <si>
    <t>1 раз в месяц</t>
  </si>
  <si>
    <t>Ш. Работы и услуги по содержанию иного общего имущества в многоквартирном доме</t>
  </si>
  <si>
    <t>Годовая плата (рублей)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</si>
  <si>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</si>
  <si>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</si>
  <si>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</si>
  <si>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</si>
  <si>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(дата утверждения)</t>
  </si>
  <si>
    <t>Наименование работ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</si>
  <si>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</si>
  <si>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</t>
  </si>
  <si>
    <t>очистка придомовой территории от наледи и льда</t>
  </si>
  <si>
    <t>2 раза в неделю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</si>
  <si>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</si>
  <si>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</si>
  <si>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</si>
  <si>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1 раз в неделю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</si>
  <si>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</t>
  </si>
  <si>
    <t>уборка и выкашивание газонов</t>
  </si>
  <si>
    <t>Работы по содержанию придомовой территории в теплый период года</t>
  </si>
  <si>
    <t xml:space="preserve">Работы по обеспечению требований пожарной безопасности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</si>
  <si>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</si>
  <si>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минимальный перечень услуг и работ,</t>
  </si>
  <si>
    <t>необходимый для обеспечения</t>
  </si>
  <si>
    <t>надлежащего содержания общего имущества</t>
  </si>
  <si>
    <t>в многоквартирном доме</t>
  </si>
  <si>
    <t xml:space="preserve"> ПЕРЕЧЕНЬ</t>
  </si>
  <si>
    <t>обязательных  работ и услуг по содержанию и ремонту</t>
  </si>
  <si>
    <t>общего имущества собственников помещений в многокрвартирном доме,</t>
  </si>
  <si>
    <t xml:space="preserve">Периодичность выполнения работ и оказания услуг </t>
  </si>
  <si>
    <t>м2</t>
  </si>
  <si>
    <t>Итого по разделу II.</t>
  </si>
  <si>
    <t>Итого по разделу III.</t>
  </si>
  <si>
    <t>Итого по разделу I.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</si>
  <si>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</si>
  <si>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</si>
  <si>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</si>
  <si>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 xml:space="preserve"> Работы, выполняемые в целях надлежащего содержания перекрытий и покрытий многоквартирных домов</t>
  </si>
  <si>
    <t xml:space="preserve"> Работы, выполняемые в целях надлежащего содержания лестниц многоквартирных домов</t>
  </si>
  <si>
    <t>сухая и влажная уборка тамбуров, холлов, коридоров, лестничных площадок и маршей, пандусов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</si>
  <si>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</si>
  <si>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</si>
  <si>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</si>
  <si>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очистка крышек люков колодцев и пожарных гидрантов от снега и льда толщиной слоя свыше 5 см</t>
  </si>
  <si>
    <t>Работы по содержанию помещений, входящих в состав общего имущества в многоквартирном доме</t>
  </si>
  <si>
    <t>Очистка и текущий ремонт детских и спортивных площадок, элементов благоустройства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</si>
  <si>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</si>
  <si>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3 раза в неделю</t>
  </si>
  <si>
    <t xml:space="preserve">       техническое состояние многоквартирного дома, являющегося объектом конкурса)</t>
  </si>
  <si>
    <t>(подпись)</t>
  </si>
  <si>
    <t>(ф.и.о.)</t>
  </si>
  <si>
    <t>"__" ____________  2014 года</t>
  </si>
  <si>
    <t>М.П.</t>
  </si>
  <si>
    <t>№ п\п</t>
  </si>
  <si>
    <t>Ед. изм</t>
  </si>
  <si>
    <t>Работы, выполняемые в целях надлежащего содержания систем вентиляции и дымоудаления многоквартирных домов</t>
  </si>
  <si>
    <t>Утилизация ТБО</t>
  </si>
  <si>
    <t>ежедневно</t>
  </si>
  <si>
    <t>По мере необходимости</t>
  </si>
  <si>
    <t>По мере необходимости в течени 4 часов</t>
  </si>
  <si>
    <t>2 раза в год (По мере необходимости. Начало  работ не позднее 2 часов после начала снегопада)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</si>
  <si>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 (в том чиле антены и домофоны)</t>
  </si>
  <si>
    <t>18.1</t>
  </si>
  <si>
    <t>1 раз в год</t>
  </si>
  <si>
    <t>14</t>
  </si>
  <si>
    <t>до 31.12.14</t>
  </si>
  <si>
    <t>с 01.01.15</t>
  </si>
  <si>
    <r>
      <t>3 ра</t>
    </r>
    <r>
      <rPr>
        <sz val="10"/>
        <rFont val="Times New Roman"/>
        <family val="1"/>
      </rPr>
      <t>за в год</t>
    </r>
  </si>
  <si>
    <r>
      <t>3 р</t>
    </r>
    <r>
      <rPr>
        <sz val="10"/>
        <rFont val="Times New Roman"/>
        <family val="1"/>
      </rPr>
      <t>аз(а) в неделю</t>
    </r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</si>
  <si>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</si>
  <si>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</si>
  <si>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Работы, выполняемые для надлежащего содержания стен многоквартирных домов</t>
  </si>
  <si>
    <t>Утверждаю:</t>
  </si>
  <si>
    <t>города Лабытнанги</t>
  </si>
  <si>
    <t xml:space="preserve">629400, ЯНАО, г. Лабытнанги, </t>
  </si>
  <si>
    <t>пл. В.Нака, д. 1, admlab@adminlbt.ru</t>
  </si>
  <si>
    <t>"____"__________2014 г.</t>
  </si>
  <si>
    <t xml:space="preserve">                    (должность, ф.и.о. руководителя органа местного самоуправления, уполномоченного устанавливать</t>
  </si>
  <si>
    <t>Стоимость  на            1 кв.м. общей площади  (руб/мес)</t>
  </si>
  <si>
    <t>Проверка и обеспечение работоспособности местных локальных очистных сооружений (септики) и дворовых туалетов</t>
  </si>
  <si>
    <t>мытье и протирка дверей и окон в помещениях общего пользования</t>
  </si>
  <si>
    <t>Приложение № 2</t>
  </si>
  <si>
    <t>Стоимость на             1 кв.м. общей площади            (руб/мес)</t>
  </si>
  <si>
    <t>19.1</t>
  </si>
  <si>
    <t>19.2</t>
  </si>
  <si>
    <t>19.3</t>
  </si>
  <si>
    <t>19.4</t>
  </si>
  <si>
    <t>21</t>
  </si>
  <si>
    <t>Р.Ф. Касимов</t>
  </si>
  <si>
    <t>Первый заместитель главы  Администрации</t>
  </si>
  <si>
    <t>Первый заместитель главы Администрации города Лабытнанги</t>
  </si>
  <si>
    <t xml:space="preserve">являющегося объектом конкурса  </t>
  </si>
  <si>
    <t xml:space="preserve">являющегося объектом конкурса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</si>
</sst>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#,##0.000"/>
    <numFmt numFmtId="167" formatCode="#,##0.0000000"/>
    <numFmt numFmtId="168" formatCode="#,##0.000000"/>
    <numFmt numFmtId="169" formatCode="#,##0.0000"/>
    <numFmt numFmtId="170" formatCode="0.000"/>
    <numFmt numFmtId="171" formatCode="#,##0.00000000"/>
    <numFmt numFmtId="172" formatCode="#,##0_р_."/>
    <numFmt numFmtId="173" formatCode="#,##0.00_р_.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%"/>
    <numFmt numFmtId="181" formatCode="#,##0.0"/>
    <numFmt numFmtId="182" formatCode="_-* #,##0.000_р_._-;\-* #,##0.000_р_._-;_-* &quot;-&quot;??_р_._-;_-@_-"/>
    <numFmt numFmtId="183" formatCode="_-* #,##0_р_._-;\-* #,##0_р_._-;_-* &quot;-&quot;??_р_._-;_-@_-"/>
    <numFmt numFmtId="184" formatCode="0.0000"/>
    <numFmt numFmtId="185" formatCode="_-* #,##0.0_р_._-;\-* #,##0.0_р_._-;_-* &quot;-&quot;?_р_._-;_-@_-"/>
    <numFmt numFmtId="186" formatCode="0.000000"/>
    <numFmt numFmtId="187" formatCode="[$-FC19]d\ mmmm\ yyyy\ &quot;г.&quot;"/>
    <numFmt numFmtId="188" formatCode="_(* #,##0.00_);_(* \(#,##0.00\);_(* &quot;-&quot;??_);_(@_)"/>
    <numFmt numFmtId="189" formatCode="#,##0.00&quot;р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5" fillId="0" borderId="0" xfId="42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lab@adminlb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lab@adminlbt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188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5.75390625" style="18" customWidth="1"/>
    <col min="2" max="2" width="79.75390625" style="1" customWidth="1"/>
    <col min="3" max="3" width="5.125" style="8" customWidth="1"/>
    <col min="4" max="4" width="13.25390625" style="8" customWidth="1"/>
    <col min="5" max="5" width="9.875" style="8" customWidth="1"/>
    <col min="6" max="6" width="19.25390625" style="8" customWidth="1"/>
    <col min="7" max="16384" width="9.125" style="1" customWidth="1"/>
  </cols>
  <sheetData>
    <row r="1" spans="3:5" ht="12.75" customHeight="1">
      <c r="C1" s="9"/>
      <c r="D1" s="9"/>
      <c r="E1" s="8" t="s">
        <v>103</v>
      </c>
    </row>
    <row r="2" spans="3:5" ht="12.75">
      <c r="C2" s="9"/>
      <c r="D2" s="9"/>
      <c r="E2" s="8" t="s">
        <v>44</v>
      </c>
    </row>
    <row r="3" spans="3:5" ht="12.75" customHeight="1">
      <c r="C3" s="9"/>
      <c r="D3" s="9"/>
      <c r="E3" s="8" t="s">
        <v>45</v>
      </c>
    </row>
    <row r="4" spans="3:5" ht="12.75">
      <c r="C4" s="9"/>
      <c r="D4" s="9"/>
      <c r="E4" s="8" t="s">
        <v>46</v>
      </c>
    </row>
    <row r="5" spans="2:5" ht="14.25">
      <c r="B5" s="20"/>
      <c r="C5" s="6"/>
      <c r="D5" s="9"/>
      <c r="E5" s="8" t="s">
        <v>47</v>
      </c>
    </row>
    <row r="6" spans="1:6" s="4" customFormat="1" ht="12.75">
      <c r="A6" s="19"/>
      <c r="C6" s="10"/>
      <c r="D6" s="9"/>
      <c r="E6" s="18"/>
      <c r="F6" s="18"/>
    </row>
    <row r="7" spans="1:6" s="4" customFormat="1" ht="15.75">
      <c r="A7" s="19"/>
      <c r="C7" s="10"/>
      <c r="D7" s="10"/>
      <c r="E7" s="67" t="s">
        <v>94</v>
      </c>
      <c r="F7" s="68"/>
    </row>
    <row r="8" spans="1:6" s="4" customFormat="1" ht="15.75">
      <c r="A8" s="19"/>
      <c r="C8" s="10"/>
      <c r="D8" s="10"/>
      <c r="E8" s="67" t="s">
        <v>111</v>
      </c>
      <c r="F8" s="7"/>
    </row>
    <row r="9" spans="1:6" s="4" customFormat="1" ht="15.75">
      <c r="A9" s="19"/>
      <c r="B9" s="21"/>
      <c r="C9" s="10"/>
      <c r="D9" s="10"/>
      <c r="E9" s="69" t="s">
        <v>25</v>
      </c>
      <c r="F9" s="7"/>
    </row>
    <row r="10" spans="1:6" s="4" customFormat="1" ht="15.75">
      <c r="A10" s="19"/>
      <c r="C10" s="10"/>
      <c r="D10" s="10"/>
      <c r="E10" s="67" t="s">
        <v>95</v>
      </c>
      <c r="F10" s="7"/>
    </row>
    <row r="11" spans="1:6" s="4" customFormat="1" ht="12.75">
      <c r="A11" s="19"/>
      <c r="C11" s="10"/>
      <c r="D11" s="10"/>
      <c r="E11" s="69" t="s">
        <v>26</v>
      </c>
      <c r="F11" s="7"/>
    </row>
    <row r="12" spans="1:6" s="4" customFormat="1" ht="15.75">
      <c r="A12" s="19"/>
      <c r="C12" s="10"/>
      <c r="D12" s="10"/>
      <c r="E12" s="67" t="s">
        <v>96</v>
      </c>
      <c r="F12" s="7"/>
    </row>
    <row r="13" spans="1:6" s="4" customFormat="1" ht="12.75">
      <c r="A13" s="19"/>
      <c r="C13" s="10"/>
      <c r="D13" s="10"/>
      <c r="E13" s="69" t="s">
        <v>27</v>
      </c>
      <c r="F13" s="7"/>
    </row>
    <row r="14" spans="1:6" s="4" customFormat="1" ht="12.75">
      <c r="A14" s="19"/>
      <c r="C14" s="10"/>
      <c r="D14" s="10"/>
      <c r="E14" s="88" t="s">
        <v>97</v>
      </c>
      <c r="F14" s="7"/>
    </row>
    <row r="15" spans="1:6" s="4" customFormat="1" ht="12.75">
      <c r="A15" s="19"/>
      <c r="C15" s="10"/>
      <c r="D15" s="10"/>
      <c r="E15" s="69" t="s">
        <v>28</v>
      </c>
      <c r="F15" s="7"/>
    </row>
    <row r="16" spans="1:6" s="4" customFormat="1" ht="15.75">
      <c r="A16" s="19"/>
      <c r="C16" s="10"/>
      <c r="D16" s="10"/>
      <c r="E16" s="67" t="s">
        <v>98</v>
      </c>
      <c r="F16" s="7"/>
    </row>
    <row r="17" spans="1:6" s="4" customFormat="1" ht="12.75">
      <c r="A17" s="19"/>
      <c r="C17" s="10"/>
      <c r="D17" s="12"/>
      <c r="E17" s="69" t="s">
        <v>29</v>
      </c>
      <c r="F17" s="7"/>
    </row>
    <row r="18" spans="1:6" s="4" customFormat="1" ht="12.75">
      <c r="A18" s="19"/>
      <c r="C18" s="10"/>
      <c r="D18" s="12"/>
      <c r="E18" s="7"/>
      <c r="F18" s="7"/>
    </row>
    <row r="19" spans="1:6" ht="12.75">
      <c r="A19" s="19"/>
      <c r="B19" s="4"/>
      <c r="C19" s="7"/>
      <c r="D19" s="107"/>
      <c r="E19" s="107"/>
      <c r="F19" s="107"/>
    </row>
    <row r="20" spans="1:6" ht="16.5" customHeight="1">
      <c r="A20" s="97" t="s">
        <v>48</v>
      </c>
      <c r="B20" s="97"/>
      <c r="C20" s="97"/>
      <c r="D20" s="97"/>
      <c r="E20" s="97"/>
      <c r="F20" s="97"/>
    </row>
    <row r="21" spans="1:6" ht="16.5" customHeight="1">
      <c r="A21" s="97" t="s">
        <v>49</v>
      </c>
      <c r="B21" s="97"/>
      <c r="C21" s="97"/>
      <c r="D21" s="97"/>
      <c r="E21" s="97"/>
      <c r="F21" s="97"/>
    </row>
    <row r="22" spans="1:6" s="2" customFormat="1" ht="16.5">
      <c r="A22" s="108" t="s">
        <v>50</v>
      </c>
      <c r="B22" s="108"/>
      <c r="C22" s="108"/>
      <c r="D22" s="108"/>
      <c r="E22" s="108"/>
      <c r="F22" s="108"/>
    </row>
    <row r="23" spans="1:6" ht="16.5" customHeight="1">
      <c r="A23" s="97" t="s">
        <v>114</v>
      </c>
      <c r="B23" s="97"/>
      <c r="C23" s="97"/>
      <c r="D23" s="97"/>
      <c r="E23" s="97"/>
      <c r="F23" s="97"/>
    </row>
    <row r="24" spans="1:6" ht="14.25">
      <c r="A24" s="22"/>
      <c r="B24" s="22"/>
      <c r="C24" s="22"/>
      <c r="D24" s="85"/>
      <c r="E24" s="23"/>
      <c r="F24" s="22"/>
    </row>
    <row r="25" spans="1:6" s="3" customFormat="1" ht="64.5" customHeight="1">
      <c r="A25" s="99" t="s">
        <v>75</v>
      </c>
      <c r="B25" s="99" t="s">
        <v>30</v>
      </c>
      <c r="C25" s="99" t="s">
        <v>76</v>
      </c>
      <c r="D25" s="102" t="s">
        <v>51</v>
      </c>
      <c r="E25" s="99" t="s">
        <v>24</v>
      </c>
      <c r="F25" s="33" t="s">
        <v>100</v>
      </c>
    </row>
    <row r="26" spans="1:6" s="3" customFormat="1" ht="21" customHeight="1">
      <c r="A26" s="100"/>
      <c r="B26" s="100"/>
      <c r="C26" s="100"/>
      <c r="D26" s="100"/>
      <c r="E26" s="100"/>
      <c r="F26" s="13" t="s">
        <v>87</v>
      </c>
    </row>
    <row r="27" spans="1:6" s="14" customFormat="1" ht="48" customHeight="1">
      <c r="A27" s="99" t="s">
        <v>17</v>
      </c>
      <c r="B27" s="99"/>
      <c r="C27" s="99"/>
      <c r="D27" s="99"/>
      <c r="E27" s="99"/>
      <c r="F27" s="99"/>
    </row>
    <row r="28" spans="1:6" s="14" customFormat="1" ht="18.75">
      <c r="A28" s="13">
        <v>1</v>
      </c>
      <c r="B28" s="11" t="s">
        <v>21</v>
      </c>
      <c r="C28" s="13" t="s">
        <v>52</v>
      </c>
      <c r="D28" s="50" t="s">
        <v>18</v>
      </c>
      <c r="E28" s="64">
        <v>2.38</v>
      </c>
      <c r="F28" s="25">
        <f aca="true" t="shared" si="0" ref="F28:F38">ROUND(E28/12,2)</f>
        <v>0.2</v>
      </c>
    </row>
    <row r="29" spans="1:6" s="14" customFormat="1" ht="31.5">
      <c r="A29" s="13">
        <v>2</v>
      </c>
      <c r="B29" s="31" t="s">
        <v>93</v>
      </c>
      <c r="C29" s="13" t="s">
        <v>52</v>
      </c>
      <c r="D29" s="50" t="s">
        <v>18</v>
      </c>
      <c r="E29" s="64">
        <v>2.28</v>
      </c>
      <c r="F29" s="25">
        <f t="shared" si="0"/>
        <v>0.19</v>
      </c>
    </row>
    <row r="30" spans="1:6" s="15" customFormat="1" ht="31.5">
      <c r="A30" s="13">
        <v>3</v>
      </c>
      <c r="B30" s="11" t="s">
        <v>59</v>
      </c>
      <c r="C30" s="13" t="s">
        <v>52</v>
      </c>
      <c r="D30" s="50" t="s">
        <v>18</v>
      </c>
      <c r="E30" s="25">
        <v>2.35</v>
      </c>
      <c r="F30" s="25">
        <f t="shared" si="0"/>
        <v>0.2</v>
      </c>
    </row>
    <row r="31" spans="1:6" s="15" customFormat="1" ht="31.5">
      <c r="A31" s="13">
        <v>4</v>
      </c>
      <c r="B31" s="11" t="s">
        <v>19</v>
      </c>
      <c r="C31" s="13" t="s">
        <v>52</v>
      </c>
      <c r="D31" s="50" t="s">
        <v>18</v>
      </c>
      <c r="E31" s="25">
        <v>2.35</v>
      </c>
      <c r="F31" s="25">
        <f t="shared" si="0"/>
        <v>0.2</v>
      </c>
    </row>
    <row r="32" spans="1:6" s="15" customFormat="1" ht="31.5">
      <c r="A32" s="38">
        <v>5</v>
      </c>
      <c r="B32" s="26" t="s">
        <v>20</v>
      </c>
      <c r="C32" s="13" t="s">
        <v>52</v>
      </c>
      <c r="D32" s="86" t="s">
        <v>18</v>
      </c>
      <c r="E32" s="25">
        <v>33.05</v>
      </c>
      <c r="F32" s="25">
        <f t="shared" si="0"/>
        <v>2.75</v>
      </c>
    </row>
    <row r="33" spans="1:6" s="15" customFormat="1" ht="31.5">
      <c r="A33" s="13">
        <v>6</v>
      </c>
      <c r="B33" s="11" t="s">
        <v>60</v>
      </c>
      <c r="C33" s="13" t="s">
        <v>52</v>
      </c>
      <c r="D33" s="50" t="s">
        <v>18</v>
      </c>
      <c r="E33" s="25">
        <v>27.49</v>
      </c>
      <c r="F33" s="25">
        <f t="shared" si="0"/>
        <v>2.29</v>
      </c>
    </row>
    <row r="34" spans="1:6" s="15" customFormat="1" ht="31.5">
      <c r="A34" s="13">
        <v>7</v>
      </c>
      <c r="B34" s="11" t="s">
        <v>56</v>
      </c>
      <c r="C34" s="13" t="s">
        <v>52</v>
      </c>
      <c r="D34" s="50" t="s">
        <v>18</v>
      </c>
      <c r="E34" s="25">
        <v>2.28</v>
      </c>
      <c r="F34" s="25">
        <f t="shared" si="0"/>
        <v>0.19</v>
      </c>
    </row>
    <row r="35" spans="1:6" s="15" customFormat="1" ht="31.5">
      <c r="A35" s="13">
        <v>8</v>
      </c>
      <c r="B35" s="11" t="s">
        <v>57</v>
      </c>
      <c r="C35" s="13" t="s">
        <v>52</v>
      </c>
      <c r="D35" s="50" t="s">
        <v>18</v>
      </c>
      <c r="E35" s="25">
        <v>2.02</v>
      </c>
      <c r="F35" s="25">
        <f t="shared" si="0"/>
        <v>0.17</v>
      </c>
    </row>
    <row r="36" spans="1:6" s="15" customFormat="1" ht="31.5">
      <c r="A36" s="13">
        <v>9</v>
      </c>
      <c r="B36" s="11" t="s">
        <v>58</v>
      </c>
      <c r="C36" s="13" t="s">
        <v>52</v>
      </c>
      <c r="D36" s="50" t="s">
        <v>18</v>
      </c>
      <c r="E36" s="25">
        <v>26.56</v>
      </c>
      <c r="F36" s="25">
        <f t="shared" si="0"/>
        <v>2.21</v>
      </c>
    </row>
    <row r="37" spans="1:6" s="15" customFormat="1" ht="34.5" customHeight="1">
      <c r="A37" s="13">
        <v>10</v>
      </c>
      <c r="B37" s="11" t="s">
        <v>91</v>
      </c>
      <c r="C37" s="13" t="s">
        <v>52</v>
      </c>
      <c r="D37" s="50" t="s">
        <v>18</v>
      </c>
      <c r="E37" s="25">
        <v>3.78</v>
      </c>
      <c r="F37" s="25">
        <f t="shared" si="0"/>
        <v>0.32</v>
      </c>
    </row>
    <row r="38" spans="1:6" s="15" customFormat="1" ht="47.25">
      <c r="A38" s="13">
        <v>11</v>
      </c>
      <c r="B38" s="11" t="s">
        <v>92</v>
      </c>
      <c r="C38" s="13" t="s">
        <v>52</v>
      </c>
      <c r="D38" s="50" t="s">
        <v>18</v>
      </c>
      <c r="E38" s="25">
        <v>1.81</v>
      </c>
      <c r="F38" s="25">
        <f t="shared" si="0"/>
        <v>0.15</v>
      </c>
    </row>
    <row r="39" spans="1:6" s="15" customFormat="1" ht="15.75" customHeight="1">
      <c r="A39" s="103" t="s">
        <v>55</v>
      </c>
      <c r="B39" s="104"/>
      <c r="C39" s="104"/>
      <c r="D39" s="50"/>
      <c r="E39" s="29">
        <f>SUM(E28:E38)</f>
        <v>106.35</v>
      </c>
      <c r="F39" s="29">
        <f>SUM(F28:F38)</f>
        <v>8.870000000000001</v>
      </c>
    </row>
    <row r="40" spans="1:6" s="15" customFormat="1" ht="29.25" customHeight="1">
      <c r="A40" s="99" t="s">
        <v>0</v>
      </c>
      <c r="B40" s="101"/>
      <c r="C40" s="101"/>
      <c r="D40" s="101"/>
      <c r="E40" s="101"/>
      <c r="F40" s="101"/>
    </row>
    <row r="41" spans="1:6" s="15" customFormat="1" ht="31.5">
      <c r="A41" s="38">
        <v>12</v>
      </c>
      <c r="B41" s="26" t="s">
        <v>77</v>
      </c>
      <c r="C41" s="38" t="s">
        <v>52</v>
      </c>
      <c r="D41" s="86" t="s">
        <v>85</v>
      </c>
      <c r="E41" s="25">
        <v>12.23</v>
      </c>
      <c r="F41" s="25">
        <f>ROUND(E41/12,2)</f>
        <v>1.02</v>
      </c>
    </row>
    <row r="42" spans="1:6" s="72" customFormat="1" ht="47.25">
      <c r="A42" s="38">
        <v>13</v>
      </c>
      <c r="B42" s="26" t="s">
        <v>62</v>
      </c>
      <c r="C42" s="38" t="s">
        <v>52</v>
      </c>
      <c r="D42" s="86" t="s">
        <v>85</v>
      </c>
      <c r="E42" s="46">
        <v>26.83</v>
      </c>
      <c r="F42" s="46">
        <f>ROUND(E42/12,2)</f>
        <v>2.24</v>
      </c>
    </row>
    <row r="43" spans="1:6" s="72" customFormat="1" ht="31.5">
      <c r="A43" s="49" t="s">
        <v>86</v>
      </c>
      <c r="B43" s="26" t="s">
        <v>101</v>
      </c>
      <c r="C43" s="38" t="s">
        <v>52</v>
      </c>
      <c r="D43" s="86" t="s">
        <v>85</v>
      </c>
      <c r="E43" s="46">
        <v>12.23</v>
      </c>
      <c r="F43" s="46">
        <f>ROUND(E43/12,2)</f>
        <v>1.02</v>
      </c>
    </row>
    <row r="44" spans="1:6" s="15" customFormat="1" ht="30.75" customHeight="1">
      <c r="A44" s="38">
        <v>15</v>
      </c>
      <c r="B44" s="26" t="s">
        <v>63</v>
      </c>
      <c r="C44" s="38" t="s">
        <v>52</v>
      </c>
      <c r="D44" s="86" t="s">
        <v>85</v>
      </c>
      <c r="E44" s="25">
        <v>53.53</v>
      </c>
      <c r="F44" s="25">
        <f>ROUND(E44/12,2)</f>
        <v>4.46</v>
      </c>
    </row>
    <row r="45" spans="1:6" s="15" customFormat="1" ht="50.25" customHeight="1">
      <c r="A45" s="38">
        <v>16</v>
      </c>
      <c r="B45" s="26" t="s">
        <v>83</v>
      </c>
      <c r="C45" s="38" t="s">
        <v>52</v>
      </c>
      <c r="D45" s="86" t="s">
        <v>85</v>
      </c>
      <c r="E45" s="46">
        <v>11.19</v>
      </c>
      <c r="F45" s="25">
        <f>ROUND(E45/12,2)</f>
        <v>0.93</v>
      </c>
    </row>
    <row r="46" spans="1:6" s="72" customFormat="1" ht="31.5" customHeight="1" hidden="1">
      <c r="A46" s="38">
        <v>21</v>
      </c>
      <c r="B46" s="26"/>
      <c r="C46" s="38" t="s">
        <v>52</v>
      </c>
      <c r="D46" s="86"/>
      <c r="E46" s="46"/>
      <c r="F46" s="46">
        <f>E46/12</f>
        <v>0</v>
      </c>
    </row>
    <row r="47" spans="1:6" s="15" customFormat="1" ht="15.75" customHeight="1">
      <c r="A47" s="103" t="s">
        <v>53</v>
      </c>
      <c r="B47" s="104"/>
      <c r="C47" s="104"/>
      <c r="D47" s="86"/>
      <c r="E47" s="47">
        <f>SUM(E41:E46)</f>
        <v>116.01</v>
      </c>
      <c r="F47" s="47">
        <f>SUM(F41:F46)</f>
        <v>9.67</v>
      </c>
    </row>
    <row r="48" spans="1:6" s="15" customFormat="1" ht="15.75" customHeight="1">
      <c r="A48" s="98" t="s">
        <v>23</v>
      </c>
      <c r="B48" s="98"/>
      <c r="C48" s="98"/>
      <c r="D48" s="98"/>
      <c r="E48" s="98"/>
      <c r="F48" s="98"/>
    </row>
    <row r="49" spans="1:6" s="15" customFormat="1" ht="36.75" customHeight="1">
      <c r="A49" s="77">
        <v>17</v>
      </c>
      <c r="B49" s="77" t="s">
        <v>66</v>
      </c>
      <c r="C49" s="38" t="s">
        <v>52</v>
      </c>
      <c r="D49" s="28"/>
      <c r="E49" s="48">
        <f>E50+E51+E52+E53</f>
        <v>8.45</v>
      </c>
      <c r="F49" s="48">
        <f>F50+F51+F52+F53</f>
        <v>0.7</v>
      </c>
    </row>
    <row r="50" spans="1:6" s="15" customFormat="1" ht="37.5" customHeight="1">
      <c r="A50" s="49" t="s">
        <v>4</v>
      </c>
      <c r="B50" s="39" t="s">
        <v>61</v>
      </c>
      <c r="C50" s="38" t="s">
        <v>52</v>
      </c>
      <c r="D50" s="28" t="s">
        <v>69</v>
      </c>
      <c r="E50" s="46"/>
      <c r="F50" s="46"/>
    </row>
    <row r="51" spans="1:6" s="14" customFormat="1" ht="46.5" customHeight="1">
      <c r="A51" s="49" t="s">
        <v>5</v>
      </c>
      <c r="B51" s="39" t="s">
        <v>68</v>
      </c>
      <c r="C51" s="38" t="s">
        <v>52</v>
      </c>
      <c r="D51" s="28" t="s">
        <v>22</v>
      </c>
      <c r="E51" s="46"/>
      <c r="F51" s="46"/>
    </row>
    <row r="52" spans="1:6" s="14" customFormat="1" ht="18.75">
      <c r="A52" s="49" t="s">
        <v>6</v>
      </c>
      <c r="B52" s="39" t="s">
        <v>102</v>
      </c>
      <c r="C52" s="38" t="s">
        <v>52</v>
      </c>
      <c r="D52" s="28" t="s">
        <v>18</v>
      </c>
      <c r="E52" s="46"/>
      <c r="F52" s="46"/>
    </row>
    <row r="53" spans="1:6" s="14" customFormat="1" ht="54" customHeight="1">
      <c r="A53" s="49" t="s">
        <v>7</v>
      </c>
      <c r="B53" s="31" t="s">
        <v>64</v>
      </c>
      <c r="C53" s="38" t="s">
        <v>52</v>
      </c>
      <c r="D53" s="27" t="s">
        <v>85</v>
      </c>
      <c r="E53" s="25">
        <v>8.45</v>
      </c>
      <c r="F53" s="25">
        <f>ROUND(E53/12,2)</f>
        <v>0.7</v>
      </c>
    </row>
    <row r="54" spans="1:6" s="14" customFormat="1" ht="78.75">
      <c r="A54" s="33">
        <v>18</v>
      </c>
      <c r="B54" s="33" t="s">
        <v>15</v>
      </c>
      <c r="C54" s="38" t="s">
        <v>52</v>
      </c>
      <c r="D54" s="35"/>
      <c r="E54" s="36">
        <f>E55+E56+E57+E58+E59+E60</f>
        <v>40.989999999999995</v>
      </c>
      <c r="F54" s="36">
        <f>F55+F56+F57+F58+F59+F60</f>
        <v>3.4299999999999997</v>
      </c>
    </row>
    <row r="55" spans="1:6" s="14" customFormat="1" ht="55.5" customHeight="1">
      <c r="A55" s="34" t="s">
        <v>84</v>
      </c>
      <c r="B55" s="31" t="s">
        <v>65</v>
      </c>
      <c r="C55" s="38" t="s">
        <v>52</v>
      </c>
      <c r="D55" s="79" t="s">
        <v>82</v>
      </c>
      <c r="E55" s="64">
        <v>1.59</v>
      </c>
      <c r="F55" s="25">
        <f aca="true" t="shared" si="1" ref="F55:F60">ROUND(E55/12,2)</f>
        <v>0.13</v>
      </c>
    </row>
    <row r="56" spans="1:6" s="93" customFormat="1" ht="54" customHeight="1">
      <c r="A56" s="49" t="s">
        <v>8</v>
      </c>
      <c r="B56" s="39" t="s">
        <v>31</v>
      </c>
      <c r="C56" s="38" t="s">
        <v>52</v>
      </c>
      <c r="D56" s="91" t="s">
        <v>82</v>
      </c>
      <c r="E56" s="92">
        <v>7.74</v>
      </c>
      <c r="F56" s="46">
        <f t="shared" si="1"/>
        <v>0.65</v>
      </c>
    </row>
    <row r="57" spans="1:6" s="14" customFormat="1" ht="78.75">
      <c r="A57" s="34" t="s">
        <v>9</v>
      </c>
      <c r="B57" s="31" t="s">
        <v>32</v>
      </c>
      <c r="C57" s="38" t="s">
        <v>52</v>
      </c>
      <c r="D57" s="79" t="s">
        <v>82</v>
      </c>
      <c r="E57" s="92">
        <v>1.87</v>
      </c>
      <c r="F57" s="25">
        <f t="shared" si="1"/>
        <v>0.16</v>
      </c>
    </row>
    <row r="58" spans="1:6" s="14" customFormat="1" ht="25.5">
      <c r="A58" s="34" t="s">
        <v>10</v>
      </c>
      <c r="B58" s="31" t="s">
        <v>33</v>
      </c>
      <c r="C58" s="38" t="s">
        <v>52</v>
      </c>
      <c r="D58" s="80" t="s">
        <v>34</v>
      </c>
      <c r="E58" s="92">
        <v>27.8</v>
      </c>
      <c r="F58" s="25">
        <f t="shared" si="1"/>
        <v>2.32</v>
      </c>
    </row>
    <row r="59" spans="1:6" s="14" customFormat="1" ht="47.25">
      <c r="A59" s="34" t="s">
        <v>11</v>
      </c>
      <c r="B59" s="39" t="s">
        <v>35</v>
      </c>
      <c r="C59" s="13" t="s">
        <v>52</v>
      </c>
      <c r="D59" s="80" t="s">
        <v>69</v>
      </c>
      <c r="E59" s="92">
        <v>0.12</v>
      </c>
      <c r="F59" s="25">
        <f t="shared" si="1"/>
        <v>0.01</v>
      </c>
    </row>
    <row r="60" spans="1:6" s="16" customFormat="1" ht="25.5">
      <c r="A60" s="34" t="s">
        <v>12</v>
      </c>
      <c r="B60" s="39" t="s">
        <v>36</v>
      </c>
      <c r="C60" s="38" t="s">
        <v>52</v>
      </c>
      <c r="D60" s="81" t="s">
        <v>69</v>
      </c>
      <c r="E60" s="46">
        <v>1.87</v>
      </c>
      <c r="F60" s="25">
        <f t="shared" si="1"/>
        <v>0.16</v>
      </c>
    </row>
    <row r="61" spans="1:6" s="17" customFormat="1" ht="15.75">
      <c r="A61" s="33">
        <v>19</v>
      </c>
      <c r="B61" s="77" t="s">
        <v>41</v>
      </c>
      <c r="C61" s="13" t="s">
        <v>52</v>
      </c>
      <c r="D61" s="82"/>
      <c r="E61" s="29">
        <f>E62+E63+E64+E65</f>
        <v>3.8900000000000006</v>
      </c>
      <c r="F61" s="29">
        <f>F62+F63+F64+F65</f>
        <v>0.32</v>
      </c>
    </row>
    <row r="62" spans="1:6" s="6" customFormat="1" ht="15.75">
      <c r="A62" s="34" t="s">
        <v>105</v>
      </c>
      <c r="B62" s="39" t="s">
        <v>37</v>
      </c>
      <c r="C62" s="32" t="s">
        <v>52</v>
      </c>
      <c r="D62" s="80" t="s">
        <v>38</v>
      </c>
      <c r="E62" s="64">
        <v>2.18</v>
      </c>
      <c r="F62" s="25">
        <f aca="true" t="shared" si="2" ref="F62:F72">ROUND(E62/12,2)</f>
        <v>0.18</v>
      </c>
    </row>
    <row r="63" spans="1:6" s="6" customFormat="1" ht="47.25">
      <c r="A63" s="34" t="s">
        <v>106</v>
      </c>
      <c r="B63" s="39" t="s">
        <v>39</v>
      </c>
      <c r="C63" s="13" t="s">
        <v>52</v>
      </c>
      <c r="D63" s="80" t="s">
        <v>69</v>
      </c>
      <c r="E63" s="64">
        <v>0.12</v>
      </c>
      <c r="F63" s="25">
        <f t="shared" si="2"/>
        <v>0.01</v>
      </c>
    </row>
    <row r="64" spans="1:6" s="6" customFormat="1" ht="15.75">
      <c r="A64" s="34" t="s">
        <v>107</v>
      </c>
      <c r="B64" s="31" t="s">
        <v>40</v>
      </c>
      <c r="C64" s="13" t="s">
        <v>52</v>
      </c>
      <c r="D64" s="80" t="s">
        <v>89</v>
      </c>
      <c r="E64" s="25"/>
      <c r="F64" s="25"/>
    </row>
    <row r="65" spans="1:6" s="73" customFormat="1" ht="31.5">
      <c r="A65" s="49" t="s">
        <v>108</v>
      </c>
      <c r="B65" s="39" t="s">
        <v>16</v>
      </c>
      <c r="C65" s="38" t="s">
        <v>52</v>
      </c>
      <c r="D65" s="81" t="s">
        <v>90</v>
      </c>
      <c r="E65" s="46">
        <v>1.59</v>
      </c>
      <c r="F65" s="25">
        <f t="shared" si="2"/>
        <v>0.13</v>
      </c>
    </row>
    <row r="66" spans="1:6" s="73" customFormat="1" ht="15.75">
      <c r="A66" s="38">
        <v>20</v>
      </c>
      <c r="B66" s="26" t="s">
        <v>14</v>
      </c>
      <c r="C66" s="38" t="s">
        <v>52</v>
      </c>
      <c r="D66" s="86" t="s">
        <v>79</v>
      </c>
      <c r="E66" s="46">
        <v>16.56</v>
      </c>
      <c r="F66" s="46">
        <f t="shared" si="2"/>
        <v>1.38</v>
      </c>
    </row>
    <row r="67" spans="1:6" s="73" customFormat="1" ht="15.75">
      <c r="A67" s="49" t="s">
        <v>109</v>
      </c>
      <c r="B67" s="26" t="s">
        <v>78</v>
      </c>
      <c r="C67" s="38" t="s">
        <v>52</v>
      </c>
      <c r="D67" s="86" t="s">
        <v>79</v>
      </c>
      <c r="E67" s="46">
        <v>6.31</v>
      </c>
      <c r="F67" s="46">
        <v>0</v>
      </c>
    </row>
    <row r="68" spans="1:6" s="73" customFormat="1" ht="14.25" customHeight="1">
      <c r="A68" s="38">
        <v>22</v>
      </c>
      <c r="B68" s="26" t="s">
        <v>3</v>
      </c>
      <c r="C68" s="38" t="s">
        <v>52</v>
      </c>
      <c r="D68" s="86" t="s">
        <v>79</v>
      </c>
      <c r="E68" s="46">
        <v>213.03</v>
      </c>
      <c r="F68" s="46">
        <v>17.75</v>
      </c>
    </row>
    <row r="69" spans="1:6" s="73" customFormat="1" ht="15.75" hidden="1">
      <c r="A69" s="65" t="s">
        <v>13</v>
      </c>
      <c r="B69" s="66"/>
      <c r="C69" s="63" t="s">
        <v>52</v>
      </c>
      <c r="D69" s="83" t="s">
        <v>79</v>
      </c>
      <c r="E69" s="62">
        <v>0</v>
      </c>
      <c r="F69" s="46">
        <f t="shared" si="2"/>
        <v>0</v>
      </c>
    </row>
    <row r="70" spans="1:6" s="17" customFormat="1" ht="22.5" customHeight="1">
      <c r="A70" s="38">
        <v>23</v>
      </c>
      <c r="B70" s="39" t="s">
        <v>42</v>
      </c>
      <c r="C70" s="38" t="s">
        <v>52</v>
      </c>
      <c r="D70" s="84" t="s">
        <v>80</v>
      </c>
      <c r="E70" s="46">
        <v>2.74</v>
      </c>
      <c r="F70" s="25">
        <f t="shared" si="2"/>
        <v>0.23</v>
      </c>
    </row>
    <row r="71" spans="1:6" s="17" customFormat="1" ht="51.75" customHeight="1">
      <c r="A71" s="13">
        <v>24</v>
      </c>
      <c r="B71" s="45" t="s">
        <v>43</v>
      </c>
      <c r="C71" s="13" t="s">
        <v>52</v>
      </c>
      <c r="D71" s="79" t="s">
        <v>81</v>
      </c>
      <c r="E71" s="25">
        <v>2.1</v>
      </c>
      <c r="F71" s="25">
        <f t="shared" si="2"/>
        <v>0.18</v>
      </c>
    </row>
    <row r="72" spans="1:6" s="17" customFormat="1" ht="39.75" customHeight="1">
      <c r="A72" s="13">
        <v>25</v>
      </c>
      <c r="B72" s="45" t="s">
        <v>67</v>
      </c>
      <c r="C72" s="13" t="s">
        <v>52</v>
      </c>
      <c r="D72" s="27" t="s">
        <v>85</v>
      </c>
      <c r="E72" s="25">
        <v>7.73</v>
      </c>
      <c r="F72" s="25">
        <f t="shared" si="2"/>
        <v>0.64</v>
      </c>
    </row>
    <row r="73" spans="1:6" s="17" customFormat="1" ht="20.25" customHeight="1">
      <c r="A73" s="103" t="s">
        <v>54</v>
      </c>
      <c r="B73" s="104"/>
      <c r="C73" s="104"/>
      <c r="D73" s="50"/>
      <c r="E73" s="29">
        <f>E49+E54+E61+E66+E67+E68+E69+E70+E71+E72</f>
        <v>301.80000000000007</v>
      </c>
      <c r="F73" s="29">
        <f>F49+F54+F61+F66+F67+F68+F69+F70+F71+F72</f>
        <v>24.63</v>
      </c>
    </row>
    <row r="74" spans="1:6" s="17" customFormat="1" ht="15.75">
      <c r="A74" s="103" t="s">
        <v>1</v>
      </c>
      <c r="B74" s="101"/>
      <c r="C74" s="37"/>
      <c r="D74" s="50"/>
      <c r="E74" s="29">
        <f>E39+E47+E73</f>
        <v>524.1600000000001</v>
      </c>
      <c r="F74" s="29">
        <f>F39+F47+F73</f>
        <v>43.17</v>
      </c>
    </row>
    <row r="75" spans="1:6" ht="20.25" customHeight="1">
      <c r="A75" s="103" t="s">
        <v>2</v>
      </c>
      <c r="B75" s="106"/>
      <c r="C75" s="37"/>
      <c r="D75" s="86"/>
      <c r="E75" s="29">
        <f>ROUND(E74/1.18*18%,2)</f>
        <v>79.96</v>
      </c>
      <c r="F75" s="29">
        <f>ROUND(F74/1.18*18%,2)</f>
        <v>6.59</v>
      </c>
    </row>
    <row r="76" spans="1:6" ht="17.25" customHeight="1">
      <c r="A76" s="51"/>
      <c r="B76" s="52"/>
      <c r="C76" s="53"/>
      <c r="D76" s="71"/>
      <c r="E76" s="70"/>
      <c r="F76" s="30"/>
    </row>
    <row r="77" spans="1:6" ht="15.75">
      <c r="A77" s="51"/>
      <c r="B77" s="40" t="s">
        <v>112</v>
      </c>
      <c r="C77" s="74"/>
      <c r="D77" s="74"/>
      <c r="E77" s="89"/>
      <c r="F77" s="89"/>
    </row>
    <row r="78" spans="1:6" ht="15.75">
      <c r="A78" s="51"/>
      <c r="B78" s="41" t="s">
        <v>99</v>
      </c>
      <c r="C78" s="74"/>
      <c r="D78" s="74"/>
      <c r="E78" s="89"/>
      <c r="F78" s="89"/>
    </row>
    <row r="79" spans="1:6" ht="15.75">
      <c r="A79" s="51"/>
      <c r="B79" s="41" t="s">
        <v>70</v>
      </c>
      <c r="C79" s="74"/>
      <c r="D79" s="74"/>
      <c r="E79" s="89"/>
      <c r="F79" s="89"/>
    </row>
    <row r="80" spans="1:6" ht="15.75">
      <c r="A80" s="51"/>
      <c r="C80" s="74"/>
      <c r="D80" s="74"/>
      <c r="E80" s="89"/>
      <c r="F80" s="89"/>
    </row>
    <row r="81" spans="1:6" ht="30.75" thickBot="1">
      <c r="A81" s="51"/>
      <c r="B81" s="42"/>
      <c r="C81" s="5"/>
      <c r="D81" s="96" t="s">
        <v>110</v>
      </c>
      <c r="E81" s="89"/>
      <c r="F81" s="89"/>
    </row>
    <row r="82" spans="1:6" ht="15.75">
      <c r="A82" s="51"/>
      <c r="B82" s="43" t="s">
        <v>71</v>
      </c>
      <c r="C82" s="44"/>
      <c r="D82" s="87" t="s">
        <v>72</v>
      </c>
      <c r="E82" s="89"/>
      <c r="F82" s="89"/>
    </row>
    <row r="83" spans="1:6" ht="15.75">
      <c r="A83" s="51"/>
      <c r="B83" s="2"/>
      <c r="C83" s="74"/>
      <c r="D83" s="74"/>
      <c r="E83" s="89"/>
      <c r="F83" s="89"/>
    </row>
    <row r="84" spans="1:6" ht="15.75">
      <c r="A84" s="51"/>
      <c r="B84" s="105" t="s">
        <v>73</v>
      </c>
      <c r="C84" s="105"/>
      <c r="D84" s="105"/>
      <c r="E84" s="105"/>
      <c r="F84" s="105"/>
    </row>
    <row r="85" spans="1:6" ht="15.75">
      <c r="A85" s="24"/>
      <c r="B85" s="2" t="s">
        <v>74</v>
      </c>
      <c r="C85" s="74"/>
      <c r="D85" s="74"/>
      <c r="E85" s="89"/>
      <c r="F85" s="89"/>
    </row>
    <row r="86" spans="1:6" ht="15.75">
      <c r="A86" s="24"/>
      <c r="B86" s="24"/>
      <c r="C86" s="24"/>
      <c r="D86" s="18"/>
      <c r="E86" s="24"/>
      <c r="F86" s="24"/>
    </row>
    <row r="87" spans="1:6" ht="15.75">
      <c r="A87" s="24"/>
      <c r="B87" s="24"/>
      <c r="C87" s="24"/>
      <c r="D87" s="18"/>
      <c r="E87" s="24"/>
      <c r="F87" s="24"/>
    </row>
    <row r="88" spans="1:6" ht="15.75">
      <c r="A88" s="24"/>
      <c r="B88" s="24"/>
      <c r="C88" s="24"/>
      <c r="D88" s="18"/>
      <c r="E88" s="24"/>
      <c r="F88" s="24"/>
    </row>
    <row r="89" spans="1:6" ht="15.75">
      <c r="A89" s="24"/>
      <c r="B89" s="24"/>
      <c r="C89" s="24"/>
      <c r="D89" s="18"/>
      <c r="E89" s="24"/>
      <c r="F89" s="24"/>
    </row>
    <row r="90" spans="1:6" ht="15.75">
      <c r="A90" s="24"/>
      <c r="B90" s="24"/>
      <c r="C90" s="24"/>
      <c r="D90" s="18"/>
      <c r="E90" s="24"/>
      <c r="F90" s="24"/>
    </row>
    <row r="91" spans="1:6" ht="15.75">
      <c r="A91" s="24"/>
      <c r="B91" s="24"/>
      <c r="C91" s="24"/>
      <c r="D91" s="18"/>
      <c r="E91" s="24"/>
      <c r="F91" s="24"/>
    </row>
    <row r="92" spans="1:6" ht="15.75">
      <c r="A92" s="24"/>
      <c r="B92" s="24"/>
      <c r="C92" s="24"/>
      <c r="D92" s="18"/>
      <c r="E92" s="24"/>
      <c r="F92" s="24"/>
    </row>
    <row r="93" spans="1:6" ht="15.75">
      <c r="A93" s="24"/>
      <c r="B93" s="24"/>
      <c r="C93" s="24"/>
      <c r="D93" s="18"/>
      <c r="E93" s="24"/>
      <c r="F93" s="24"/>
    </row>
    <row r="94" spans="1:6" ht="15.75">
      <c r="A94" s="24"/>
      <c r="B94" s="24"/>
      <c r="C94" s="24"/>
      <c r="D94" s="18"/>
      <c r="E94" s="24"/>
      <c r="F94" s="24"/>
    </row>
    <row r="95" spans="1:6" ht="15.75">
      <c r="A95" s="24"/>
      <c r="B95" s="24"/>
      <c r="C95" s="24"/>
      <c r="D95" s="18"/>
      <c r="E95" s="24"/>
      <c r="F95" s="24"/>
    </row>
    <row r="96" spans="1:6" ht="15.75">
      <c r="A96" s="24"/>
      <c r="B96" s="24"/>
      <c r="C96" s="24"/>
      <c r="D96" s="18"/>
      <c r="E96" s="24"/>
      <c r="F96" s="24"/>
    </row>
    <row r="97" spans="1:6" ht="15.75">
      <c r="A97" s="24"/>
      <c r="B97" s="24"/>
      <c r="C97" s="24"/>
      <c r="D97" s="18"/>
      <c r="E97" s="24"/>
      <c r="F97" s="24"/>
    </row>
    <row r="98" spans="1:6" ht="15.75">
      <c r="A98" s="24"/>
      <c r="B98" s="24"/>
      <c r="C98" s="24"/>
      <c r="D98" s="18"/>
      <c r="E98" s="24"/>
      <c r="F98" s="24"/>
    </row>
    <row r="99" spans="1:6" ht="15.75">
      <c r="A99" s="24"/>
      <c r="B99" s="24"/>
      <c r="C99" s="24"/>
      <c r="D99" s="18"/>
      <c r="E99" s="24"/>
      <c r="F99" s="24"/>
    </row>
    <row r="100" spans="1:6" ht="15.75">
      <c r="A100" s="24"/>
      <c r="B100" s="24"/>
      <c r="C100" s="24"/>
      <c r="D100" s="18"/>
      <c r="E100" s="24"/>
      <c r="F100" s="24"/>
    </row>
    <row r="101" spans="1:6" ht="15.75">
      <c r="A101" s="24"/>
      <c r="B101" s="24"/>
      <c r="C101" s="24"/>
      <c r="D101" s="18"/>
      <c r="E101" s="24"/>
      <c r="F101" s="24"/>
    </row>
    <row r="102" spans="1:6" ht="15.75">
      <c r="A102" s="24"/>
      <c r="B102" s="24"/>
      <c r="C102" s="24"/>
      <c r="D102" s="18"/>
      <c r="E102" s="24"/>
      <c r="F102" s="24"/>
    </row>
    <row r="103" spans="2:6" ht="12.75">
      <c r="B103" s="18"/>
      <c r="C103" s="18"/>
      <c r="D103" s="18"/>
      <c r="E103" s="18"/>
      <c r="F103" s="18"/>
    </row>
    <row r="104" spans="2:6" ht="12.75">
      <c r="B104" s="18"/>
      <c r="C104" s="18"/>
      <c r="D104" s="18"/>
      <c r="E104" s="18"/>
      <c r="F104" s="18"/>
    </row>
    <row r="105" spans="2:6" ht="12.75">
      <c r="B105" s="18"/>
      <c r="C105" s="18"/>
      <c r="D105" s="18"/>
      <c r="E105" s="18"/>
      <c r="F105" s="18"/>
    </row>
    <row r="106" spans="2:6" ht="12.75">
      <c r="B106" s="18"/>
      <c r="C106" s="18"/>
      <c r="D106" s="18"/>
      <c r="E106" s="18"/>
      <c r="F106" s="18"/>
    </row>
    <row r="107" spans="2:6" ht="12.75">
      <c r="B107" s="18"/>
      <c r="C107" s="18"/>
      <c r="D107" s="18"/>
      <c r="E107" s="18"/>
      <c r="F107" s="18"/>
    </row>
    <row r="108" spans="2:6" ht="12.75">
      <c r="B108" s="18"/>
      <c r="C108" s="18"/>
      <c r="D108" s="18"/>
      <c r="E108" s="18"/>
      <c r="F108" s="18"/>
    </row>
    <row r="109" spans="2:6" ht="12.75">
      <c r="B109" s="18"/>
      <c r="C109" s="18"/>
      <c r="D109" s="18"/>
      <c r="E109" s="18"/>
      <c r="F109" s="18"/>
    </row>
    <row r="110" spans="2:6" ht="12.75">
      <c r="B110" s="18"/>
      <c r="C110" s="18"/>
      <c r="D110" s="18"/>
      <c r="E110" s="18"/>
      <c r="F110" s="18"/>
    </row>
    <row r="111" spans="2:6" ht="12.75">
      <c r="B111" s="18"/>
      <c r="C111" s="18"/>
      <c r="D111" s="18"/>
      <c r="E111" s="18"/>
      <c r="F111" s="18"/>
    </row>
    <row r="112" spans="2:6" ht="12.75">
      <c r="B112" s="18"/>
      <c r="C112" s="18"/>
      <c r="D112" s="18"/>
      <c r="E112" s="18"/>
      <c r="F112" s="18"/>
    </row>
    <row r="113" spans="2:6" ht="12.75">
      <c r="B113" s="18"/>
      <c r="C113" s="18"/>
      <c r="D113" s="18"/>
      <c r="E113" s="18"/>
      <c r="F113" s="18"/>
    </row>
    <row r="114" spans="2:6" ht="12.75">
      <c r="B114" s="18"/>
      <c r="C114" s="18"/>
      <c r="D114" s="18"/>
      <c r="E114" s="18"/>
      <c r="F114" s="18"/>
    </row>
    <row r="115" spans="2:6" ht="12.75">
      <c r="B115" s="18"/>
      <c r="C115" s="18"/>
      <c r="D115" s="18"/>
      <c r="E115" s="18"/>
      <c r="F115" s="18"/>
    </row>
    <row r="116" spans="2:6" ht="12.75">
      <c r="B116" s="18"/>
      <c r="C116" s="18"/>
      <c r="D116" s="18"/>
      <c r="E116" s="18"/>
      <c r="F116" s="18"/>
    </row>
    <row r="117" spans="2:6" ht="12.75">
      <c r="B117" s="18"/>
      <c r="C117" s="18"/>
      <c r="D117" s="18"/>
      <c r="E117" s="18"/>
      <c r="F117" s="18"/>
    </row>
    <row r="118" spans="2:6" ht="12.75">
      <c r="B118" s="18"/>
      <c r="C118" s="18"/>
      <c r="D118" s="18"/>
      <c r="E118" s="18"/>
      <c r="F118" s="18"/>
    </row>
    <row r="119" spans="2:6" ht="12.75">
      <c r="B119" s="18"/>
      <c r="C119" s="18"/>
      <c r="D119" s="18"/>
      <c r="E119" s="18"/>
      <c r="F119" s="18"/>
    </row>
    <row r="120" spans="2:6" ht="12.75">
      <c r="B120" s="18"/>
      <c r="C120" s="18"/>
      <c r="D120" s="18"/>
      <c r="E120" s="18"/>
      <c r="F120" s="18"/>
    </row>
    <row r="121" spans="2:6" ht="12.75">
      <c r="B121" s="18"/>
      <c r="C121" s="18"/>
      <c r="D121" s="18"/>
      <c r="E121" s="18"/>
      <c r="F121" s="18"/>
    </row>
    <row r="122" spans="2:6" ht="12.75">
      <c r="B122" s="18"/>
      <c r="C122" s="18"/>
      <c r="D122" s="18"/>
      <c r="E122" s="18"/>
      <c r="F122" s="18"/>
    </row>
    <row r="123" spans="2:6" ht="12.75">
      <c r="B123" s="18"/>
      <c r="C123" s="18"/>
      <c r="D123" s="18"/>
      <c r="E123" s="18"/>
      <c r="F123" s="18"/>
    </row>
    <row r="124" spans="2:6" ht="12.75">
      <c r="B124" s="18"/>
      <c r="C124" s="18"/>
      <c r="D124" s="18"/>
      <c r="E124" s="18"/>
      <c r="F124" s="18"/>
    </row>
    <row r="125" spans="2:6" ht="12.75">
      <c r="B125" s="18"/>
      <c r="C125" s="18"/>
      <c r="D125" s="18"/>
      <c r="E125" s="18"/>
      <c r="F125" s="18"/>
    </row>
    <row r="126" spans="2:6" ht="12.75">
      <c r="B126" s="18"/>
      <c r="C126" s="18"/>
      <c r="D126" s="18"/>
      <c r="E126" s="18"/>
      <c r="F126" s="18"/>
    </row>
    <row r="127" spans="2:6" ht="12.75">
      <c r="B127" s="18"/>
      <c r="C127" s="18"/>
      <c r="D127" s="18"/>
      <c r="E127" s="18"/>
      <c r="F127" s="18"/>
    </row>
    <row r="128" spans="2:6" ht="12.75">
      <c r="B128" s="18"/>
      <c r="C128" s="18"/>
      <c r="D128" s="18"/>
      <c r="E128" s="18"/>
      <c r="F128" s="18"/>
    </row>
    <row r="129" spans="2:6" ht="12.75">
      <c r="B129" s="18"/>
      <c r="C129" s="18"/>
      <c r="D129" s="18"/>
      <c r="E129" s="18"/>
      <c r="F129" s="18"/>
    </row>
    <row r="130" spans="2:6" ht="12.75">
      <c r="B130" s="18"/>
      <c r="C130" s="18"/>
      <c r="D130" s="18"/>
      <c r="E130" s="18"/>
      <c r="F130" s="18"/>
    </row>
    <row r="131" spans="2:6" ht="12.75">
      <c r="B131" s="18"/>
      <c r="C131" s="18"/>
      <c r="D131" s="18"/>
      <c r="E131" s="18"/>
      <c r="F131" s="18"/>
    </row>
    <row r="132" spans="2:6" ht="12.75">
      <c r="B132" s="18"/>
      <c r="C132" s="18"/>
      <c r="D132" s="18"/>
      <c r="E132" s="18"/>
      <c r="F132" s="18"/>
    </row>
    <row r="133" spans="2:6" ht="12.75">
      <c r="B133" s="18"/>
      <c r="C133" s="18"/>
      <c r="D133" s="18"/>
      <c r="E133" s="18"/>
      <c r="F133" s="18"/>
    </row>
    <row r="134" spans="2:6" ht="12.75">
      <c r="B134" s="18"/>
      <c r="C134" s="18"/>
      <c r="D134" s="18"/>
      <c r="E134" s="18"/>
      <c r="F134" s="18"/>
    </row>
    <row r="135" spans="2:6" ht="12.75">
      <c r="B135" s="18"/>
      <c r="C135" s="18"/>
      <c r="D135" s="18"/>
      <c r="E135" s="18"/>
      <c r="F135" s="18"/>
    </row>
    <row r="136" spans="2:6" ht="12.75">
      <c r="B136" s="18"/>
      <c r="C136" s="18"/>
      <c r="D136" s="18"/>
      <c r="E136" s="18"/>
      <c r="F136" s="18"/>
    </row>
    <row r="137" spans="2:6" ht="12.75">
      <c r="B137" s="18"/>
      <c r="C137" s="18"/>
      <c r="D137" s="18"/>
      <c r="E137" s="18"/>
      <c r="F137" s="18"/>
    </row>
    <row r="138" spans="2:6" ht="12.75">
      <c r="B138" s="18"/>
      <c r="C138" s="18"/>
      <c r="D138" s="18"/>
      <c r="E138" s="18"/>
      <c r="F138" s="18"/>
    </row>
    <row r="139" spans="2:6" ht="12.75">
      <c r="B139" s="18"/>
      <c r="C139" s="18"/>
      <c r="D139" s="18"/>
      <c r="E139" s="18"/>
      <c r="F139" s="18"/>
    </row>
    <row r="140" spans="2:6" ht="12.75">
      <c r="B140" s="18"/>
      <c r="C140" s="18"/>
      <c r="D140" s="18"/>
      <c r="E140" s="18"/>
      <c r="F140" s="18"/>
    </row>
    <row r="141" spans="2:6" ht="12.75">
      <c r="B141" s="18"/>
      <c r="C141" s="18"/>
      <c r="D141" s="18"/>
      <c r="E141" s="18"/>
      <c r="F141" s="18"/>
    </row>
    <row r="142" spans="2:6" ht="12.75">
      <c r="B142" s="18"/>
      <c r="C142" s="18"/>
      <c r="D142" s="18"/>
      <c r="E142" s="18"/>
      <c r="F142" s="18"/>
    </row>
    <row r="143" spans="2:6" ht="12.75">
      <c r="B143" s="18"/>
      <c r="C143" s="18"/>
      <c r="D143" s="18"/>
      <c r="E143" s="18"/>
      <c r="F143" s="18"/>
    </row>
    <row r="144" spans="2:6" ht="12.75">
      <c r="B144" s="18"/>
      <c r="C144" s="18"/>
      <c r="D144" s="18"/>
      <c r="E144" s="18"/>
      <c r="F144" s="18"/>
    </row>
    <row r="145" spans="2:6" ht="12.75">
      <c r="B145" s="18"/>
      <c r="C145" s="18"/>
      <c r="D145" s="18"/>
      <c r="E145" s="18"/>
      <c r="F145" s="18"/>
    </row>
    <row r="146" spans="2:6" ht="12.75">
      <c r="B146" s="18"/>
      <c r="C146" s="18"/>
      <c r="D146" s="18"/>
      <c r="E146" s="18"/>
      <c r="F146" s="18"/>
    </row>
    <row r="147" spans="2:6" ht="12.75">
      <c r="B147" s="18"/>
      <c r="C147" s="18"/>
      <c r="D147" s="18"/>
      <c r="E147" s="18"/>
      <c r="F147" s="18"/>
    </row>
    <row r="148" spans="2:6" ht="12.75">
      <c r="B148" s="18"/>
      <c r="C148" s="18"/>
      <c r="D148" s="18"/>
      <c r="E148" s="18"/>
      <c r="F148" s="18"/>
    </row>
    <row r="149" spans="2:6" ht="12.75">
      <c r="B149" s="18"/>
      <c r="C149" s="18"/>
      <c r="D149" s="18"/>
      <c r="E149" s="18"/>
      <c r="F149" s="18"/>
    </row>
    <row r="150" spans="2:6" ht="12.75">
      <c r="B150" s="18"/>
      <c r="C150" s="18"/>
      <c r="D150" s="18"/>
      <c r="E150" s="18"/>
      <c r="F150" s="18"/>
    </row>
    <row r="151" spans="2:6" ht="12.75">
      <c r="B151" s="18"/>
      <c r="C151" s="18"/>
      <c r="D151" s="18"/>
      <c r="E151" s="18"/>
      <c r="F151" s="18"/>
    </row>
    <row r="152" spans="2:6" ht="12.75">
      <c r="B152" s="18"/>
      <c r="C152" s="18"/>
      <c r="D152" s="18"/>
      <c r="E152" s="18"/>
      <c r="F152" s="18"/>
    </row>
    <row r="153" spans="2:6" ht="12.75">
      <c r="B153" s="18"/>
      <c r="C153" s="18"/>
      <c r="D153" s="18"/>
      <c r="E153" s="18"/>
      <c r="F153" s="18"/>
    </row>
    <row r="154" spans="2:6" ht="12.75">
      <c r="B154" s="18"/>
      <c r="C154" s="18"/>
      <c r="D154" s="18"/>
      <c r="E154" s="18"/>
      <c r="F154" s="18"/>
    </row>
    <row r="155" spans="2:6" ht="12.75">
      <c r="B155" s="18"/>
      <c r="C155" s="18"/>
      <c r="D155" s="18"/>
      <c r="E155" s="18"/>
      <c r="F155" s="18"/>
    </row>
    <row r="156" spans="2:6" ht="12.75">
      <c r="B156" s="18"/>
      <c r="C156" s="18"/>
      <c r="D156" s="18"/>
      <c r="E156" s="18"/>
      <c r="F156" s="18"/>
    </row>
    <row r="157" spans="2:6" ht="12.75">
      <c r="B157" s="18"/>
      <c r="C157" s="18"/>
      <c r="D157" s="18"/>
      <c r="E157" s="18"/>
      <c r="F157" s="18"/>
    </row>
    <row r="158" spans="2:6" ht="12.75">
      <c r="B158" s="18"/>
      <c r="C158" s="18"/>
      <c r="D158" s="18"/>
      <c r="E158" s="18"/>
      <c r="F158" s="18"/>
    </row>
    <row r="159" spans="2:6" ht="12.75">
      <c r="B159" s="18"/>
      <c r="C159" s="18"/>
      <c r="D159" s="18"/>
      <c r="E159" s="18"/>
      <c r="F159" s="18"/>
    </row>
    <row r="160" spans="2:6" ht="12.75">
      <c r="B160" s="18"/>
      <c r="C160" s="18"/>
      <c r="D160" s="18"/>
      <c r="E160" s="18"/>
      <c r="F160" s="18"/>
    </row>
    <row r="161" spans="2:6" ht="12.75">
      <c r="B161" s="18"/>
      <c r="C161" s="18"/>
      <c r="D161" s="18"/>
      <c r="E161" s="18"/>
      <c r="F161" s="18"/>
    </row>
    <row r="162" spans="2:6" ht="12.75">
      <c r="B162" s="18"/>
      <c r="C162" s="18"/>
      <c r="D162" s="18"/>
      <c r="E162" s="18"/>
      <c r="F162" s="18"/>
    </row>
    <row r="163" spans="2:6" ht="12.75">
      <c r="B163" s="18"/>
      <c r="C163" s="18"/>
      <c r="D163" s="18"/>
      <c r="E163" s="18"/>
      <c r="F163" s="18"/>
    </row>
    <row r="164" spans="2:6" ht="12.75">
      <c r="B164" s="18"/>
      <c r="C164" s="18"/>
      <c r="D164" s="18"/>
      <c r="E164" s="18"/>
      <c r="F164" s="18"/>
    </row>
    <row r="165" spans="2:6" ht="12.75">
      <c r="B165" s="18"/>
      <c r="C165" s="18"/>
      <c r="D165" s="18"/>
      <c r="E165" s="18"/>
      <c r="F165" s="18"/>
    </row>
    <row r="166" spans="2:6" ht="12.75">
      <c r="B166" s="18"/>
      <c r="C166" s="18"/>
      <c r="D166" s="18"/>
      <c r="E166" s="18"/>
      <c r="F166" s="18"/>
    </row>
    <row r="167" spans="2:6" ht="12.75">
      <c r="B167" s="18"/>
      <c r="C167" s="18"/>
      <c r="D167" s="18"/>
      <c r="E167" s="18"/>
      <c r="F167" s="18"/>
    </row>
    <row r="168" spans="2:6" ht="12.75">
      <c r="B168" s="18"/>
      <c r="C168" s="18"/>
      <c r="D168" s="18"/>
      <c r="E168" s="18"/>
      <c r="F168" s="18"/>
    </row>
    <row r="169" spans="2:6" ht="12.75">
      <c r="B169" s="18"/>
      <c r="C169" s="18"/>
      <c r="D169" s="18"/>
      <c r="E169" s="18"/>
      <c r="F169" s="18"/>
    </row>
    <row r="170" spans="2:6" ht="12.75">
      <c r="B170" s="18"/>
      <c r="C170" s="18"/>
      <c r="D170" s="18"/>
      <c r="E170" s="18"/>
      <c r="F170" s="18"/>
    </row>
    <row r="171" spans="2:6" ht="12.75">
      <c r="B171" s="18"/>
      <c r="C171" s="18"/>
      <c r="D171" s="18"/>
      <c r="E171" s="18"/>
      <c r="F171" s="18"/>
    </row>
    <row r="172" spans="2:6" ht="12.75">
      <c r="B172" s="18"/>
      <c r="C172" s="18"/>
      <c r="D172" s="18"/>
      <c r="E172" s="18"/>
      <c r="F172" s="18"/>
    </row>
    <row r="173" spans="2:6" ht="12.75">
      <c r="B173" s="18"/>
      <c r="C173" s="18"/>
      <c r="D173" s="18"/>
      <c r="E173" s="18"/>
      <c r="F173" s="18"/>
    </row>
    <row r="174" spans="2:6" ht="12.75">
      <c r="B174" s="18"/>
      <c r="C174" s="18"/>
      <c r="D174" s="18"/>
      <c r="E174" s="18"/>
      <c r="F174" s="18"/>
    </row>
    <row r="175" spans="2:6" ht="12.75">
      <c r="B175" s="18"/>
      <c r="C175" s="18"/>
      <c r="D175" s="18"/>
      <c r="E175" s="18"/>
      <c r="F175" s="18"/>
    </row>
    <row r="176" spans="2:6" ht="12.75">
      <c r="B176" s="18"/>
      <c r="C176" s="18"/>
      <c r="D176" s="18"/>
      <c r="E176" s="18"/>
      <c r="F176" s="18"/>
    </row>
    <row r="177" spans="2:6" ht="12.75">
      <c r="B177" s="18"/>
      <c r="C177" s="18"/>
      <c r="D177" s="18"/>
      <c r="E177" s="18"/>
      <c r="F177" s="18"/>
    </row>
    <row r="178" spans="2:6" ht="12.75">
      <c r="B178" s="18"/>
      <c r="C178" s="18"/>
      <c r="D178" s="18"/>
      <c r="E178" s="18"/>
      <c r="F178" s="18"/>
    </row>
    <row r="179" spans="2:6" ht="12.75">
      <c r="B179" s="18"/>
      <c r="C179" s="18"/>
      <c r="D179" s="18"/>
      <c r="E179" s="18"/>
      <c r="F179" s="18"/>
    </row>
    <row r="180" spans="2:6" ht="12.75">
      <c r="B180" s="18"/>
      <c r="C180" s="18"/>
      <c r="D180" s="18"/>
      <c r="E180" s="18"/>
      <c r="F180" s="18"/>
    </row>
    <row r="181" spans="2:6" ht="12.75">
      <c r="B181" s="18"/>
      <c r="C181" s="18"/>
      <c r="D181" s="18"/>
      <c r="E181" s="18"/>
      <c r="F181" s="18"/>
    </row>
    <row r="182" spans="2:6" ht="12.75">
      <c r="B182" s="18"/>
      <c r="C182" s="18"/>
      <c r="D182" s="18"/>
      <c r="E182" s="18"/>
      <c r="F182" s="18"/>
    </row>
    <row r="183" spans="2:6" ht="12.75">
      <c r="B183" s="18"/>
      <c r="C183" s="18"/>
      <c r="D183" s="18"/>
      <c r="E183" s="18"/>
      <c r="F183" s="18"/>
    </row>
    <row r="184" spans="2:6" ht="12.75">
      <c r="B184" s="18"/>
      <c r="C184" s="18"/>
      <c r="D184" s="18"/>
      <c r="E184" s="18"/>
      <c r="F184" s="18"/>
    </row>
    <row r="185" spans="2:6" ht="12.75">
      <c r="B185" s="18"/>
      <c r="C185" s="18"/>
      <c r="D185" s="18"/>
      <c r="E185" s="18"/>
      <c r="F185" s="18"/>
    </row>
    <row r="186" spans="2:6" ht="12.75">
      <c r="B186" s="18"/>
      <c r="C186" s="18"/>
      <c r="D186" s="18"/>
      <c r="E186" s="18"/>
      <c r="F186" s="18"/>
    </row>
    <row r="187" spans="2:6" ht="12.75">
      <c r="B187" s="18"/>
      <c r="C187" s="18"/>
      <c r="D187" s="18"/>
      <c r="E187" s="18"/>
      <c r="F187" s="18"/>
    </row>
    <row r="188" spans="2:6" ht="12.75">
      <c r="B188" s="18"/>
      <c r="C188" s="18"/>
      <c r="D188" s="18"/>
      <c r="E188" s="18"/>
      <c r="F188" s="18"/>
    </row>
  </sheetData>
  <sheetProtection/>
  <mergeCells count="19">
    <mergeCell ref="A73:C73"/>
    <mergeCell ref="A74:B74"/>
    <mergeCell ref="B84:F84"/>
    <mergeCell ref="A75:B75"/>
    <mergeCell ref="D19:F19"/>
    <mergeCell ref="A39:C39"/>
    <mergeCell ref="A47:C47"/>
    <mergeCell ref="A22:F22"/>
    <mergeCell ref="A20:F20"/>
    <mergeCell ref="A21:F21"/>
    <mergeCell ref="A48:F48"/>
    <mergeCell ref="E25:E26"/>
    <mergeCell ref="A27:F27"/>
    <mergeCell ref="A40:F40"/>
    <mergeCell ref="A25:A26"/>
    <mergeCell ref="B25:B26"/>
    <mergeCell ref="C25:C26"/>
    <mergeCell ref="D25:D26"/>
    <mergeCell ref="A23:F23"/>
  </mergeCells>
  <hyperlinks>
    <hyperlink ref="E14" r:id="rId1" display="mailto:admlab@adminlbt.ru"/>
  </hyperlinks>
  <printOptions/>
  <pageMargins left="0.3937007874015748" right="0.15748031496062992" top="0.5118110236220472" bottom="0.1968503937007874" header="0.2755905511811024" footer="0.15748031496062992"/>
  <pageSetup horizontalDpi="600" verticalDpi="600" orientation="portrait" paperSize="9" scale="74" r:id="rId2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F188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5.75390625" style="18" customWidth="1"/>
    <col min="2" max="2" width="79.75390625" style="1" customWidth="1"/>
    <col min="3" max="3" width="5.125" style="8" customWidth="1"/>
    <col min="4" max="4" width="13.25390625" style="8" customWidth="1"/>
    <col min="5" max="5" width="9.875" style="8" customWidth="1"/>
    <col min="6" max="6" width="20.125" style="61" customWidth="1"/>
    <col min="7" max="16384" width="9.125" style="1" customWidth="1"/>
  </cols>
  <sheetData>
    <row r="1" spans="3:6" ht="12.75" customHeight="1">
      <c r="C1" s="9"/>
      <c r="D1" s="9"/>
      <c r="E1" s="8" t="s">
        <v>103</v>
      </c>
      <c r="F1" s="54"/>
    </row>
    <row r="2" spans="3:6" ht="12.75">
      <c r="C2" s="9"/>
      <c r="D2" s="9"/>
      <c r="E2" s="8" t="s">
        <v>44</v>
      </c>
      <c r="F2" s="54"/>
    </row>
    <row r="3" spans="3:6" ht="12.75" customHeight="1">
      <c r="C3" s="9"/>
      <c r="D3" s="9"/>
      <c r="E3" s="8" t="s">
        <v>45</v>
      </c>
      <c r="F3" s="54"/>
    </row>
    <row r="4" spans="3:6" ht="12.75">
      <c r="C4" s="9"/>
      <c r="D4" s="9"/>
      <c r="E4" s="8" t="s">
        <v>46</v>
      </c>
      <c r="F4" s="54"/>
    </row>
    <row r="5" spans="2:6" ht="14.25">
      <c r="B5" s="20"/>
      <c r="C5" s="6"/>
      <c r="D5" s="9"/>
      <c r="E5" s="8" t="s">
        <v>47</v>
      </c>
      <c r="F5" s="54"/>
    </row>
    <row r="6" spans="1:6" s="4" customFormat="1" ht="12.75">
      <c r="A6" s="19"/>
      <c r="C6" s="10"/>
      <c r="D6" s="9"/>
      <c r="E6" s="18"/>
      <c r="F6" s="54"/>
    </row>
    <row r="7" spans="1:6" s="4" customFormat="1" ht="15.75">
      <c r="A7" s="19"/>
      <c r="C7" s="10"/>
      <c r="D7" s="10"/>
      <c r="E7" s="67" t="s">
        <v>94</v>
      </c>
      <c r="F7" s="54"/>
    </row>
    <row r="8" spans="1:6" s="4" customFormat="1" ht="15.75">
      <c r="A8" s="19"/>
      <c r="C8" s="10"/>
      <c r="D8" s="10"/>
      <c r="E8" s="67" t="s">
        <v>111</v>
      </c>
      <c r="F8" s="54"/>
    </row>
    <row r="9" spans="1:6" s="4" customFormat="1" ht="15.75">
      <c r="A9" s="19"/>
      <c r="B9" s="21"/>
      <c r="C9" s="10"/>
      <c r="D9" s="10"/>
      <c r="E9" s="69" t="s">
        <v>25</v>
      </c>
      <c r="F9" s="55"/>
    </row>
    <row r="10" spans="1:6" s="4" customFormat="1" ht="15.75">
      <c r="A10" s="19"/>
      <c r="C10" s="10"/>
      <c r="D10" s="10"/>
      <c r="E10" s="67" t="s">
        <v>95</v>
      </c>
      <c r="F10" s="55"/>
    </row>
    <row r="11" spans="1:6" s="4" customFormat="1" ht="12.75">
      <c r="A11" s="19"/>
      <c r="C11" s="10"/>
      <c r="D11" s="10"/>
      <c r="E11" s="69" t="s">
        <v>26</v>
      </c>
      <c r="F11" s="55"/>
    </row>
    <row r="12" spans="1:6" s="4" customFormat="1" ht="15.75">
      <c r="A12" s="19"/>
      <c r="C12" s="10"/>
      <c r="D12" s="10"/>
      <c r="E12" s="67" t="s">
        <v>96</v>
      </c>
      <c r="F12" s="55"/>
    </row>
    <row r="13" spans="1:6" s="4" customFormat="1" ht="12.75">
      <c r="A13" s="19"/>
      <c r="C13" s="10"/>
      <c r="D13" s="10"/>
      <c r="E13" s="69" t="s">
        <v>27</v>
      </c>
      <c r="F13" s="55"/>
    </row>
    <row r="14" spans="1:6" s="4" customFormat="1" ht="12.75">
      <c r="A14" s="19"/>
      <c r="C14" s="10"/>
      <c r="D14" s="10"/>
      <c r="E14" s="88" t="s">
        <v>97</v>
      </c>
      <c r="F14" s="55"/>
    </row>
    <row r="15" spans="1:6" s="4" customFormat="1" ht="12.75">
      <c r="A15" s="19"/>
      <c r="C15" s="10"/>
      <c r="D15" s="10"/>
      <c r="E15" s="69" t="s">
        <v>28</v>
      </c>
      <c r="F15" s="55"/>
    </row>
    <row r="16" spans="1:6" s="4" customFormat="1" ht="15.75">
      <c r="A16" s="19"/>
      <c r="C16" s="10"/>
      <c r="D16" s="10"/>
      <c r="E16" s="67" t="s">
        <v>98</v>
      </c>
      <c r="F16" s="55"/>
    </row>
    <row r="17" spans="1:6" s="4" customFormat="1" ht="12.75">
      <c r="A17" s="19"/>
      <c r="C17" s="10"/>
      <c r="D17" s="12"/>
      <c r="E17" s="69" t="s">
        <v>29</v>
      </c>
      <c r="F17" s="54"/>
    </row>
    <row r="18" spans="1:6" s="4" customFormat="1" ht="12.75">
      <c r="A18" s="19"/>
      <c r="C18" s="10"/>
      <c r="D18" s="12"/>
      <c r="E18" s="7"/>
      <c r="F18" s="54"/>
    </row>
    <row r="19" spans="1:6" ht="12.75">
      <c r="A19" s="19"/>
      <c r="B19" s="4"/>
      <c r="C19" s="7"/>
      <c r="D19" s="107"/>
      <c r="E19" s="107"/>
      <c r="F19" s="56"/>
    </row>
    <row r="20" spans="1:6" ht="16.5" customHeight="1">
      <c r="A20" s="97" t="s">
        <v>48</v>
      </c>
      <c r="B20" s="97"/>
      <c r="C20" s="97"/>
      <c r="D20" s="97"/>
      <c r="E20" s="97"/>
      <c r="F20" s="56"/>
    </row>
    <row r="21" spans="1:6" ht="16.5" customHeight="1">
      <c r="A21" s="97" t="s">
        <v>49</v>
      </c>
      <c r="B21" s="97"/>
      <c r="C21" s="97"/>
      <c r="D21" s="97"/>
      <c r="E21" s="97"/>
      <c r="F21" s="54"/>
    </row>
    <row r="22" spans="1:6" s="2" customFormat="1" ht="16.5">
      <c r="A22" s="108" t="s">
        <v>50</v>
      </c>
      <c r="B22" s="108"/>
      <c r="C22" s="108"/>
      <c r="D22" s="108"/>
      <c r="E22" s="108"/>
      <c r="F22" s="57"/>
    </row>
    <row r="23" spans="1:6" ht="16.5" customHeight="1">
      <c r="A23" s="97" t="s">
        <v>113</v>
      </c>
      <c r="B23" s="97"/>
      <c r="C23" s="97"/>
      <c r="D23" s="97"/>
      <c r="E23" s="97"/>
      <c r="F23" s="56"/>
    </row>
    <row r="24" spans="1:6" ht="14.25">
      <c r="A24" s="22"/>
      <c r="B24" s="22"/>
      <c r="C24" s="22"/>
      <c r="D24" s="85"/>
      <c r="E24" s="23"/>
      <c r="F24" s="58"/>
    </row>
    <row r="25" spans="1:6" s="3" customFormat="1" ht="68.25" customHeight="1">
      <c r="A25" s="99" t="s">
        <v>75</v>
      </c>
      <c r="B25" s="99" t="s">
        <v>30</v>
      </c>
      <c r="C25" s="99" t="s">
        <v>76</v>
      </c>
      <c r="D25" s="102" t="s">
        <v>51</v>
      </c>
      <c r="E25" s="99" t="s">
        <v>24</v>
      </c>
      <c r="F25" s="33" t="s">
        <v>104</v>
      </c>
    </row>
    <row r="26" spans="1:6" s="3" customFormat="1" ht="20.25" customHeight="1">
      <c r="A26" s="100"/>
      <c r="B26" s="100"/>
      <c r="C26" s="100"/>
      <c r="D26" s="100"/>
      <c r="E26" s="100"/>
      <c r="F26" s="78" t="s">
        <v>88</v>
      </c>
    </row>
    <row r="27" spans="1:6" s="14" customFormat="1" ht="48" customHeight="1">
      <c r="A27" s="99" t="s">
        <v>17</v>
      </c>
      <c r="B27" s="99"/>
      <c r="C27" s="99"/>
      <c r="D27" s="99"/>
      <c r="E27" s="99"/>
      <c r="F27" s="109"/>
    </row>
    <row r="28" spans="1:6" s="14" customFormat="1" ht="18.75">
      <c r="A28" s="13">
        <v>1</v>
      </c>
      <c r="B28" s="11" t="s">
        <v>21</v>
      </c>
      <c r="C28" s="13" t="s">
        <v>52</v>
      </c>
      <c r="D28" s="50" t="s">
        <v>18</v>
      </c>
      <c r="E28" s="64">
        <v>2.38</v>
      </c>
      <c r="F28" s="25">
        <f>ROUND(E28/12,2)</f>
        <v>0.2</v>
      </c>
    </row>
    <row r="29" spans="1:6" s="14" customFormat="1" ht="31.5">
      <c r="A29" s="13">
        <v>2</v>
      </c>
      <c r="B29" s="31" t="s">
        <v>93</v>
      </c>
      <c r="C29" s="13" t="s">
        <v>52</v>
      </c>
      <c r="D29" s="50" t="s">
        <v>18</v>
      </c>
      <c r="E29" s="64">
        <v>2.28</v>
      </c>
      <c r="F29" s="25">
        <f aca="true" t="shared" si="0" ref="F29:F38">ROUND(E29/12,2)</f>
        <v>0.19</v>
      </c>
    </row>
    <row r="30" spans="1:6" s="15" customFormat="1" ht="31.5">
      <c r="A30" s="13">
        <v>3</v>
      </c>
      <c r="B30" s="11" t="s">
        <v>59</v>
      </c>
      <c r="C30" s="13" t="s">
        <v>52</v>
      </c>
      <c r="D30" s="50" t="s">
        <v>18</v>
      </c>
      <c r="E30" s="25">
        <v>2.35</v>
      </c>
      <c r="F30" s="25">
        <f t="shared" si="0"/>
        <v>0.2</v>
      </c>
    </row>
    <row r="31" spans="1:6" s="15" customFormat="1" ht="31.5">
      <c r="A31" s="13">
        <v>4</v>
      </c>
      <c r="B31" s="11" t="s">
        <v>19</v>
      </c>
      <c r="C31" s="13" t="s">
        <v>52</v>
      </c>
      <c r="D31" s="50" t="s">
        <v>18</v>
      </c>
      <c r="E31" s="25">
        <v>2.35</v>
      </c>
      <c r="F31" s="25">
        <f t="shared" si="0"/>
        <v>0.2</v>
      </c>
    </row>
    <row r="32" spans="1:6" s="15" customFormat="1" ht="31.5">
      <c r="A32" s="38">
        <v>5</v>
      </c>
      <c r="B32" s="26" t="s">
        <v>20</v>
      </c>
      <c r="C32" s="13" t="s">
        <v>52</v>
      </c>
      <c r="D32" s="86" t="s">
        <v>18</v>
      </c>
      <c r="E32" s="25">
        <v>33.05</v>
      </c>
      <c r="F32" s="25">
        <f t="shared" si="0"/>
        <v>2.75</v>
      </c>
    </row>
    <row r="33" spans="1:6" s="15" customFormat="1" ht="31.5">
      <c r="A33" s="13">
        <v>6</v>
      </c>
      <c r="B33" s="11" t="s">
        <v>60</v>
      </c>
      <c r="C33" s="13" t="s">
        <v>52</v>
      </c>
      <c r="D33" s="50" t="s">
        <v>18</v>
      </c>
      <c r="E33" s="25">
        <v>27.49</v>
      </c>
      <c r="F33" s="25">
        <f t="shared" si="0"/>
        <v>2.29</v>
      </c>
    </row>
    <row r="34" spans="1:6" s="15" customFormat="1" ht="31.5">
      <c r="A34" s="13">
        <v>7</v>
      </c>
      <c r="B34" s="11" t="s">
        <v>56</v>
      </c>
      <c r="C34" s="13" t="s">
        <v>52</v>
      </c>
      <c r="D34" s="50" t="s">
        <v>18</v>
      </c>
      <c r="E34" s="25">
        <v>2.28</v>
      </c>
      <c r="F34" s="25">
        <f t="shared" si="0"/>
        <v>0.19</v>
      </c>
    </row>
    <row r="35" spans="1:6" s="15" customFormat="1" ht="31.5">
      <c r="A35" s="13">
        <v>8</v>
      </c>
      <c r="B35" s="11" t="s">
        <v>57</v>
      </c>
      <c r="C35" s="13" t="s">
        <v>52</v>
      </c>
      <c r="D35" s="50" t="s">
        <v>18</v>
      </c>
      <c r="E35" s="25">
        <v>2.02</v>
      </c>
      <c r="F35" s="25">
        <f t="shared" si="0"/>
        <v>0.17</v>
      </c>
    </row>
    <row r="36" spans="1:6" s="15" customFormat="1" ht="31.5">
      <c r="A36" s="13">
        <v>9</v>
      </c>
      <c r="B36" s="11" t="s">
        <v>58</v>
      </c>
      <c r="C36" s="13" t="s">
        <v>52</v>
      </c>
      <c r="D36" s="50" t="s">
        <v>18</v>
      </c>
      <c r="E36" s="25">
        <v>26.56</v>
      </c>
      <c r="F36" s="25">
        <f t="shared" si="0"/>
        <v>2.21</v>
      </c>
    </row>
    <row r="37" spans="1:6" s="15" customFormat="1" ht="34.5" customHeight="1">
      <c r="A37" s="13">
        <v>10</v>
      </c>
      <c r="B37" s="11" t="s">
        <v>91</v>
      </c>
      <c r="C37" s="13" t="s">
        <v>52</v>
      </c>
      <c r="D37" s="50" t="s">
        <v>18</v>
      </c>
      <c r="E37" s="25">
        <v>3.78</v>
      </c>
      <c r="F37" s="25">
        <f t="shared" si="0"/>
        <v>0.32</v>
      </c>
    </row>
    <row r="38" spans="1:6" s="15" customFormat="1" ht="47.25">
      <c r="A38" s="13">
        <v>11</v>
      </c>
      <c r="B38" s="11" t="s">
        <v>92</v>
      </c>
      <c r="C38" s="13" t="s">
        <v>52</v>
      </c>
      <c r="D38" s="50" t="s">
        <v>18</v>
      </c>
      <c r="E38" s="25">
        <v>1.81</v>
      </c>
      <c r="F38" s="25">
        <f t="shared" si="0"/>
        <v>0.15</v>
      </c>
    </row>
    <row r="39" spans="1:6" s="15" customFormat="1" ht="15.75" customHeight="1">
      <c r="A39" s="103" t="s">
        <v>55</v>
      </c>
      <c r="B39" s="104"/>
      <c r="C39" s="104"/>
      <c r="D39" s="50"/>
      <c r="E39" s="29">
        <f>SUM(E28:E38)</f>
        <v>106.35</v>
      </c>
      <c r="F39" s="29">
        <f>SUM(F28:F38)</f>
        <v>8.870000000000001</v>
      </c>
    </row>
    <row r="40" spans="1:6" s="15" customFormat="1" ht="29.25" customHeight="1">
      <c r="A40" s="99" t="s">
        <v>0</v>
      </c>
      <c r="B40" s="101"/>
      <c r="C40" s="101"/>
      <c r="D40" s="101"/>
      <c r="E40" s="101"/>
      <c r="F40" s="109"/>
    </row>
    <row r="41" spans="1:6" s="15" customFormat="1" ht="31.5">
      <c r="A41" s="38">
        <v>12</v>
      </c>
      <c r="B41" s="26" t="s">
        <v>77</v>
      </c>
      <c r="C41" s="38" t="s">
        <v>52</v>
      </c>
      <c r="D41" s="86" t="s">
        <v>85</v>
      </c>
      <c r="E41" s="25">
        <v>12.23</v>
      </c>
      <c r="F41" s="25">
        <f>ROUND(E41/12,2)</f>
        <v>1.02</v>
      </c>
    </row>
    <row r="42" spans="1:6" s="72" customFormat="1" ht="47.25">
      <c r="A42" s="38">
        <v>13</v>
      </c>
      <c r="B42" s="26" t="s">
        <v>62</v>
      </c>
      <c r="C42" s="38" t="s">
        <v>52</v>
      </c>
      <c r="D42" s="86" t="s">
        <v>85</v>
      </c>
      <c r="E42" s="46">
        <v>26.83</v>
      </c>
      <c r="F42" s="46">
        <f>ROUND(E42/12,2)</f>
        <v>2.24</v>
      </c>
    </row>
    <row r="43" spans="1:6" s="72" customFormat="1" ht="31.5">
      <c r="A43" s="49" t="s">
        <v>86</v>
      </c>
      <c r="B43" s="26" t="s">
        <v>101</v>
      </c>
      <c r="C43" s="38" t="s">
        <v>52</v>
      </c>
      <c r="D43" s="86" t="s">
        <v>85</v>
      </c>
      <c r="E43" s="46">
        <v>12.23</v>
      </c>
      <c r="F43" s="46">
        <f>ROUND(E43/12,2)</f>
        <v>1.02</v>
      </c>
    </row>
    <row r="44" spans="1:6" s="15" customFormat="1" ht="30.75" customHeight="1">
      <c r="A44" s="38">
        <v>15</v>
      </c>
      <c r="B44" s="26" t="s">
        <v>63</v>
      </c>
      <c r="C44" s="38" t="s">
        <v>52</v>
      </c>
      <c r="D44" s="86" t="s">
        <v>85</v>
      </c>
      <c r="E44" s="25">
        <v>53.53</v>
      </c>
      <c r="F44" s="25">
        <f>ROUND(E44/12,2)</f>
        <v>4.46</v>
      </c>
    </row>
    <row r="45" spans="1:6" s="15" customFormat="1" ht="50.25" customHeight="1">
      <c r="A45" s="38">
        <v>16</v>
      </c>
      <c r="B45" s="26" t="s">
        <v>83</v>
      </c>
      <c r="C45" s="38" t="s">
        <v>52</v>
      </c>
      <c r="D45" s="86" t="s">
        <v>85</v>
      </c>
      <c r="E45" s="46">
        <v>11.19</v>
      </c>
      <c r="F45" s="25">
        <f>ROUND(E45/12,2)</f>
        <v>0.93</v>
      </c>
    </row>
    <row r="46" spans="1:6" s="72" customFormat="1" ht="31.5" customHeight="1" hidden="1">
      <c r="A46" s="38">
        <v>21</v>
      </c>
      <c r="B46" s="26"/>
      <c r="C46" s="38" t="s">
        <v>52</v>
      </c>
      <c r="D46" s="86"/>
      <c r="E46" s="46"/>
      <c r="F46" s="90"/>
    </row>
    <row r="47" spans="1:6" s="15" customFormat="1" ht="15.75" customHeight="1">
      <c r="A47" s="103" t="s">
        <v>53</v>
      </c>
      <c r="B47" s="104"/>
      <c r="C47" s="104"/>
      <c r="D47" s="86"/>
      <c r="E47" s="47">
        <f>SUM(E41:E46)</f>
        <v>116.01</v>
      </c>
      <c r="F47" s="47">
        <f>SUM(F41:F46)</f>
        <v>9.67</v>
      </c>
    </row>
    <row r="48" spans="1:6" s="15" customFormat="1" ht="15.75" customHeight="1">
      <c r="A48" s="98" t="s">
        <v>23</v>
      </c>
      <c r="B48" s="98"/>
      <c r="C48" s="98"/>
      <c r="D48" s="98"/>
      <c r="E48" s="98"/>
      <c r="F48" s="109"/>
    </row>
    <row r="49" spans="1:6" s="15" customFormat="1" ht="36.75" customHeight="1">
      <c r="A49" s="77">
        <v>17</v>
      </c>
      <c r="B49" s="77" t="s">
        <v>66</v>
      </c>
      <c r="C49" s="38" t="s">
        <v>52</v>
      </c>
      <c r="D49" s="28"/>
      <c r="E49" s="48">
        <f>E50+E51+E52+E53</f>
        <v>8.45</v>
      </c>
      <c r="F49" s="48">
        <f>F50+F51+F52+F53</f>
        <v>0.7</v>
      </c>
    </row>
    <row r="50" spans="1:6" s="15" customFormat="1" ht="37.5" customHeight="1">
      <c r="A50" s="49" t="s">
        <v>4</v>
      </c>
      <c r="B50" s="39" t="s">
        <v>61</v>
      </c>
      <c r="C50" s="38" t="s">
        <v>52</v>
      </c>
      <c r="D50" s="28" t="s">
        <v>69</v>
      </c>
      <c r="E50" s="46"/>
      <c r="F50" s="76"/>
    </row>
    <row r="51" spans="1:6" s="14" customFormat="1" ht="46.5" customHeight="1">
      <c r="A51" s="49" t="s">
        <v>5</v>
      </c>
      <c r="B51" s="39" t="s">
        <v>68</v>
      </c>
      <c r="C51" s="38" t="s">
        <v>52</v>
      </c>
      <c r="D51" s="28" t="s">
        <v>22</v>
      </c>
      <c r="E51" s="46"/>
      <c r="F51" s="75"/>
    </row>
    <row r="52" spans="1:6" s="14" customFormat="1" ht="18.75">
      <c r="A52" s="49" t="s">
        <v>6</v>
      </c>
      <c r="B52" s="39" t="s">
        <v>102</v>
      </c>
      <c r="C52" s="38" t="s">
        <v>52</v>
      </c>
      <c r="D52" s="28" t="s">
        <v>18</v>
      </c>
      <c r="E52" s="46"/>
      <c r="F52" s="75"/>
    </row>
    <row r="53" spans="1:6" s="14" customFormat="1" ht="63">
      <c r="A53" s="49" t="s">
        <v>7</v>
      </c>
      <c r="B53" s="31" t="s">
        <v>64</v>
      </c>
      <c r="C53" s="38" t="s">
        <v>52</v>
      </c>
      <c r="D53" s="27" t="s">
        <v>85</v>
      </c>
      <c r="E53" s="25">
        <v>8.45</v>
      </c>
      <c r="F53" s="25">
        <f>ROUND(E53/12,2)</f>
        <v>0.7</v>
      </c>
    </row>
    <row r="54" spans="1:6" s="14" customFormat="1" ht="78.75">
      <c r="A54" s="33">
        <v>18</v>
      </c>
      <c r="B54" s="33" t="s">
        <v>15</v>
      </c>
      <c r="C54" s="38" t="s">
        <v>52</v>
      </c>
      <c r="D54" s="35"/>
      <c r="E54" s="36">
        <f>E55+E56+E57+E58+E59+E60</f>
        <v>40.989999999999995</v>
      </c>
      <c r="F54" s="36">
        <f>F55+F56+F57+F58+F59+F60</f>
        <v>3.4299999999999997</v>
      </c>
    </row>
    <row r="55" spans="1:6" s="14" customFormat="1" ht="55.5" customHeight="1">
      <c r="A55" s="34" t="s">
        <v>84</v>
      </c>
      <c r="B55" s="31" t="s">
        <v>65</v>
      </c>
      <c r="C55" s="38" t="s">
        <v>52</v>
      </c>
      <c r="D55" s="79" t="s">
        <v>82</v>
      </c>
      <c r="E55" s="64">
        <v>1.59</v>
      </c>
      <c r="F55" s="25">
        <f aca="true" t="shared" si="1" ref="F55:F72">ROUND(E55/12,2)</f>
        <v>0.13</v>
      </c>
    </row>
    <row r="56" spans="1:6" s="93" customFormat="1" ht="54" customHeight="1">
      <c r="A56" s="49" t="s">
        <v>8</v>
      </c>
      <c r="B56" s="39" t="s">
        <v>31</v>
      </c>
      <c r="C56" s="38" t="s">
        <v>52</v>
      </c>
      <c r="D56" s="91" t="s">
        <v>82</v>
      </c>
      <c r="E56" s="92">
        <v>7.74</v>
      </c>
      <c r="F56" s="46">
        <f t="shared" si="1"/>
        <v>0.65</v>
      </c>
    </row>
    <row r="57" spans="1:6" s="93" customFormat="1" ht="78.75">
      <c r="A57" s="49" t="s">
        <v>9</v>
      </c>
      <c r="B57" s="39" t="s">
        <v>32</v>
      </c>
      <c r="C57" s="38" t="s">
        <v>52</v>
      </c>
      <c r="D57" s="91" t="s">
        <v>82</v>
      </c>
      <c r="E57" s="92">
        <v>1.87</v>
      </c>
      <c r="F57" s="46">
        <f t="shared" si="1"/>
        <v>0.16</v>
      </c>
    </row>
    <row r="58" spans="1:6" s="14" customFormat="1" ht="25.5">
      <c r="A58" s="34" t="s">
        <v>10</v>
      </c>
      <c r="B58" s="31" t="s">
        <v>33</v>
      </c>
      <c r="C58" s="38" t="s">
        <v>52</v>
      </c>
      <c r="D58" s="80" t="s">
        <v>34</v>
      </c>
      <c r="E58" s="64">
        <v>27.8</v>
      </c>
      <c r="F58" s="25">
        <f t="shared" si="1"/>
        <v>2.32</v>
      </c>
    </row>
    <row r="59" spans="1:6" s="14" customFormat="1" ht="47.25">
      <c r="A59" s="34" t="s">
        <v>11</v>
      </c>
      <c r="B59" s="39" t="s">
        <v>35</v>
      </c>
      <c r="C59" s="13" t="s">
        <v>52</v>
      </c>
      <c r="D59" s="80" t="s">
        <v>69</v>
      </c>
      <c r="E59" s="64">
        <v>0.12</v>
      </c>
      <c r="F59" s="25">
        <f t="shared" si="1"/>
        <v>0.01</v>
      </c>
    </row>
    <row r="60" spans="1:6" s="16" customFormat="1" ht="25.5">
      <c r="A60" s="49" t="s">
        <v>12</v>
      </c>
      <c r="B60" s="39" t="s">
        <v>36</v>
      </c>
      <c r="C60" s="38" t="s">
        <v>52</v>
      </c>
      <c r="D60" s="81" t="s">
        <v>69</v>
      </c>
      <c r="E60" s="46">
        <v>1.87</v>
      </c>
      <c r="F60" s="46">
        <f t="shared" si="1"/>
        <v>0.16</v>
      </c>
    </row>
    <row r="61" spans="1:6" s="16" customFormat="1" ht="15.75">
      <c r="A61" s="77">
        <v>19</v>
      </c>
      <c r="B61" s="77" t="s">
        <v>41</v>
      </c>
      <c r="C61" s="38" t="s">
        <v>52</v>
      </c>
      <c r="D61" s="94"/>
      <c r="E61" s="47">
        <f>E62+E63+E64+E65</f>
        <v>3.8900000000000006</v>
      </c>
      <c r="F61" s="47">
        <f>F62+F63+F64+F65</f>
        <v>0.32</v>
      </c>
    </row>
    <row r="62" spans="1:6" s="73" customFormat="1" ht="15.75">
      <c r="A62" s="49" t="s">
        <v>105</v>
      </c>
      <c r="B62" s="39" t="s">
        <v>37</v>
      </c>
      <c r="C62" s="95" t="s">
        <v>52</v>
      </c>
      <c r="D62" s="81" t="s">
        <v>38</v>
      </c>
      <c r="E62" s="92">
        <v>2.18</v>
      </c>
      <c r="F62" s="46">
        <f t="shared" si="1"/>
        <v>0.18</v>
      </c>
    </row>
    <row r="63" spans="1:6" s="73" customFormat="1" ht="47.25">
      <c r="A63" s="49" t="s">
        <v>106</v>
      </c>
      <c r="B63" s="39" t="s">
        <v>39</v>
      </c>
      <c r="C63" s="38" t="s">
        <v>52</v>
      </c>
      <c r="D63" s="81" t="s">
        <v>69</v>
      </c>
      <c r="E63" s="92">
        <v>0.12</v>
      </c>
      <c r="F63" s="46">
        <f t="shared" si="1"/>
        <v>0.01</v>
      </c>
    </row>
    <row r="64" spans="1:6" s="73" customFormat="1" ht="15.75">
      <c r="A64" s="49" t="s">
        <v>107</v>
      </c>
      <c r="B64" s="39" t="s">
        <v>40</v>
      </c>
      <c r="C64" s="38" t="s">
        <v>52</v>
      </c>
      <c r="D64" s="81" t="s">
        <v>89</v>
      </c>
      <c r="E64" s="46"/>
      <c r="F64" s="46"/>
    </row>
    <row r="65" spans="1:6" s="73" customFormat="1" ht="31.5">
      <c r="A65" s="49" t="s">
        <v>108</v>
      </c>
      <c r="B65" s="39" t="s">
        <v>16</v>
      </c>
      <c r="C65" s="38" t="s">
        <v>52</v>
      </c>
      <c r="D65" s="81" t="s">
        <v>90</v>
      </c>
      <c r="E65" s="46">
        <v>1.59</v>
      </c>
      <c r="F65" s="46">
        <f t="shared" si="1"/>
        <v>0.13</v>
      </c>
    </row>
    <row r="66" spans="1:6" s="73" customFormat="1" ht="15.75">
      <c r="A66" s="38">
        <v>20</v>
      </c>
      <c r="B66" s="26" t="s">
        <v>14</v>
      </c>
      <c r="C66" s="38" t="s">
        <v>52</v>
      </c>
      <c r="D66" s="86" t="s">
        <v>79</v>
      </c>
      <c r="E66" s="46">
        <v>16.56</v>
      </c>
      <c r="F66" s="46">
        <f t="shared" si="1"/>
        <v>1.38</v>
      </c>
    </row>
    <row r="67" spans="1:6" s="73" customFormat="1" ht="15.75">
      <c r="A67" s="49" t="s">
        <v>109</v>
      </c>
      <c r="B67" s="26" t="s">
        <v>78</v>
      </c>
      <c r="C67" s="38" t="s">
        <v>52</v>
      </c>
      <c r="D67" s="86" t="s">
        <v>79</v>
      </c>
      <c r="E67" s="46">
        <v>6.31</v>
      </c>
      <c r="F67" s="46">
        <f t="shared" si="1"/>
        <v>0.53</v>
      </c>
    </row>
    <row r="68" spans="1:6" s="73" customFormat="1" ht="13.5" customHeight="1">
      <c r="A68" s="38">
        <v>22</v>
      </c>
      <c r="B68" s="26" t="s">
        <v>3</v>
      </c>
      <c r="C68" s="38" t="s">
        <v>52</v>
      </c>
      <c r="D68" s="86" t="s">
        <v>79</v>
      </c>
      <c r="E68" s="46">
        <v>213.03</v>
      </c>
      <c r="F68" s="46">
        <v>17.75</v>
      </c>
    </row>
    <row r="69" spans="1:6" s="73" customFormat="1" ht="15.75" hidden="1">
      <c r="A69" s="49" t="s">
        <v>13</v>
      </c>
      <c r="B69" s="26"/>
      <c r="C69" s="38" t="s">
        <v>52</v>
      </c>
      <c r="D69" s="86" t="s">
        <v>79</v>
      </c>
      <c r="E69" s="46">
        <v>0</v>
      </c>
      <c r="F69" s="46">
        <f t="shared" si="1"/>
        <v>0</v>
      </c>
    </row>
    <row r="70" spans="1:6" s="16" customFormat="1" ht="15.75" customHeight="1">
      <c r="A70" s="38">
        <v>23</v>
      </c>
      <c r="B70" s="39" t="s">
        <v>42</v>
      </c>
      <c r="C70" s="38" t="s">
        <v>52</v>
      </c>
      <c r="D70" s="84" t="s">
        <v>80</v>
      </c>
      <c r="E70" s="46">
        <v>2.74</v>
      </c>
      <c r="F70" s="46">
        <f t="shared" si="1"/>
        <v>0.23</v>
      </c>
    </row>
    <row r="71" spans="1:6" s="17" customFormat="1" ht="51.75" customHeight="1">
      <c r="A71" s="13">
        <v>24</v>
      </c>
      <c r="B71" s="45" t="s">
        <v>43</v>
      </c>
      <c r="C71" s="13" t="s">
        <v>52</v>
      </c>
      <c r="D71" s="79" t="s">
        <v>81</v>
      </c>
      <c r="E71" s="25">
        <v>2.1</v>
      </c>
      <c r="F71" s="25">
        <f t="shared" si="1"/>
        <v>0.18</v>
      </c>
    </row>
    <row r="72" spans="1:6" s="17" customFormat="1" ht="39.75" customHeight="1">
      <c r="A72" s="13">
        <v>25</v>
      </c>
      <c r="B72" s="45" t="s">
        <v>67</v>
      </c>
      <c r="C72" s="13" t="s">
        <v>52</v>
      </c>
      <c r="D72" s="27" t="s">
        <v>85</v>
      </c>
      <c r="E72" s="25">
        <v>7.73</v>
      </c>
      <c r="F72" s="25">
        <f t="shared" si="1"/>
        <v>0.64</v>
      </c>
    </row>
    <row r="73" spans="1:6" s="17" customFormat="1" ht="20.25" customHeight="1">
      <c r="A73" s="103" t="s">
        <v>54</v>
      </c>
      <c r="B73" s="104"/>
      <c r="C73" s="104"/>
      <c r="D73" s="50"/>
      <c r="E73" s="29">
        <f>E49+E54+E61+E66+E67+E68+E69+E70+E71+E72</f>
        <v>301.80000000000007</v>
      </c>
      <c r="F73" s="29">
        <f>F49+F54+F61+F66+F67+F68+F69+F70+F71+F72</f>
        <v>25.16</v>
      </c>
    </row>
    <row r="74" spans="1:6" s="17" customFormat="1" ht="15.75">
      <c r="A74" s="103" t="s">
        <v>1</v>
      </c>
      <c r="B74" s="101"/>
      <c r="C74" s="37"/>
      <c r="D74" s="50"/>
      <c r="E74" s="29">
        <f>E39+E47+E73</f>
        <v>524.1600000000001</v>
      </c>
      <c r="F74" s="29">
        <f>F39+F47+F73</f>
        <v>43.7</v>
      </c>
    </row>
    <row r="75" spans="1:6" ht="20.25" customHeight="1">
      <c r="A75" s="103" t="s">
        <v>2</v>
      </c>
      <c r="B75" s="106"/>
      <c r="C75" s="37"/>
      <c r="D75" s="86"/>
      <c r="E75" s="29">
        <f>ROUND(E74/1.18*18%,2)</f>
        <v>79.96</v>
      </c>
      <c r="F75" s="29">
        <f>ROUND(F74/1.18*18%,2)</f>
        <v>6.67</v>
      </c>
    </row>
    <row r="76" spans="1:6" ht="17.25" customHeight="1">
      <c r="A76" s="51"/>
      <c r="B76" s="52"/>
      <c r="C76" s="53"/>
      <c r="D76" s="71"/>
      <c r="E76" s="70"/>
      <c r="F76" s="60"/>
    </row>
    <row r="77" spans="1:6" ht="15.75">
      <c r="A77" s="51"/>
      <c r="B77" s="40" t="s">
        <v>112</v>
      </c>
      <c r="C77" s="74"/>
      <c r="D77" s="74"/>
      <c r="E77" s="89"/>
      <c r="F77" s="60"/>
    </row>
    <row r="78" spans="1:6" ht="15.75">
      <c r="A78" s="51"/>
      <c r="B78" s="41" t="s">
        <v>99</v>
      </c>
      <c r="C78" s="74"/>
      <c r="D78" s="74"/>
      <c r="E78" s="89"/>
      <c r="F78" s="60"/>
    </row>
    <row r="79" spans="1:6" ht="15.75">
      <c r="A79" s="51"/>
      <c r="B79" s="41" t="s">
        <v>70</v>
      </c>
      <c r="C79" s="74"/>
      <c r="D79" s="74"/>
      <c r="E79" s="89"/>
      <c r="F79" s="60"/>
    </row>
    <row r="80" spans="1:6" ht="15.75">
      <c r="A80" s="51"/>
      <c r="C80" s="74"/>
      <c r="D80" s="74"/>
      <c r="E80" s="89"/>
      <c r="F80" s="60"/>
    </row>
    <row r="81" spans="1:6" ht="30.75" thickBot="1">
      <c r="A81" s="51"/>
      <c r="B81" s="42"/>
      <c r="C81" s="5"/>
      <c r="D81" s="96" t="s">
        <v>110</v>
      </c>
      <c r="E81" s="89"/>
      <c r="F81" s="60"/>
    </row>
    <row r="82" spans="1:6" ht="15.75">
      <c r="A82" s="51"/>
      <c r="B82" s="43" t="s">
        <v>71</v>
      </c>
      <c r="C82" s="44"/>
      <c r="D82" s="87" t="s">
        <v>72</v>
      </c>
      <c r="E82" s="89"/>
      <c r="F82" s="60"/>
    </row>
    <row r="83" spans="1:6" ht="15.75">
      <c r="A83" s="51"/>
      <c r="B83" s="2"/>
      <c r="C83" s="74"/>
      <c r="D83" s="74"/>
      <c r="E83" s="89"/>
      <c r="F83" s="60"/>
    </row>
    <row r="84" spans="1:6" ht="15.75">
      <c r="A84" s="51"/>
      <c r="B84" s="105" t="s">
        <v>73</v>
      </c>
      <c r="C84" s="105"/>
      <c r="D84" s="105"/>
      <c r="E84" s="105"/>
      <c r="F84" s="60"/>
    </row>
    <row r="85" spans="1:6" ht="15.75">
      <c r="A85" s="24"/>
      <c r="B85" s="2" t="s">
        <v>74</v>
      </c>
      <c r="C85" s="74"/>
      <c r="D85" s="74"/>
      <c r="E85" s="89"/>
      <c r="F85" s="59"/>
    </row>
    <row r="86" spans="1:6" ht="15.75">
      <c r="A86" s="24"/>
      <c r="B86" s="24"/>
      <c r="C86" s="24"/>
      <c r="D86" s="18"/>
      <c r="E86" s="24"/>
      <c r="F86" s="59"/>
    </row>
    <row r="87" spans="1:6" ht="15.75">
      <c r="A87" s="24"/>
      <c r="B87" s="24"/>
      <c r="C87" s="24"/>
      <c r="D87" s="18"/>
      <c r="E87" s="24"/>
      <c r="F87" s="59"/>
    </row>
    <row r="88" spans="1:5" ht="15.75">
      <c r="A88" s="24"/>
      <c r="B88" s="24"/>
      <c r="C88" s="24"/>
      <c r="D88" s="18"/>
      <c r="E88" s="24"/>
    </row>
    <row r="89" spans="1:5" ht="15.75">
      <c r="A89" s="24"/>
      <c r="B89" s="24"/>
      <c r="C89" s="24"/>
      <c r="D89" s="18"/>
      <c r="E89" s="24"/>
    </row>
    <row r="90" spans="1:5" ht="15.75">
      <c r="A90" s="24"/>
      <c r="B90" s="24"/>
      <c r="C90" s="24"/>
      <c r="D90" s="18"/>
      <c r="E90" s="24"/>
    </row>
    <row r="91" spans="1:5" ht="15.75">
      <c r="A91" s="24"/>
      <c r="B91" s="24"/>
      <c r="C91" s="24"/>
      <c r="D91" s="18"/>
      <c r="E91" s="24"/>
    </row>
    <row r="92" spans="1:5" ht="15.75">
      <c r="A92" s="24"/>
      <c r="B92" s="24"/>
      <c r="C92" s="24"/>
      <c r="D92" s="18"/>
      <c r="E92" s="24"/>
    </row>
    <row r="93" spans="1:5" ht="15.75">
      <c r="A93" s="24"/>
      <c r="B93" s="24"/>
      <c r="C93" s="24"/>
      <c r="D93" s="18"/>
      <c r="E93" s="24"/>
    </row>
    <row r="94" spans="1:5" ht="15.75">
      <c r="A94" s="24"/>
      <c r="B94" s="24"/>
      <c r="C94" s="24"/>
      <c r="D94" s="18"/>
      <c r="E94" s="24"/>
    </row>
    <row r="95" spans="1:5" ht="15.75">
      <c r="A95" s="24"/>
      <c r="B95" s="24"/>
      <c r="C95" s="24"/>
      <c r="D95" s="18"/>
      <c r="E95" s="24"/>
    </row>
    <row r="96" spans="1:5" ht="15.75">
      <c r="A96" s="24"/>
      <c r="B96" s="24"/>
      <c r="C96" s="24"/>
      <c r="D96" s="18"/>
      <c r="E96" s="24"/>
    </row>
    <row r="97" spans="1:5" ht="15.75">
      <c r="A97" s="24"/>
      <c r="B97" s="24"/>
      <c r="C97" s="24"/>
      <c r="D97" s="18"/>
      <c r="E97" s="24"/>
    </row>
    <row r="98" spans="1:5" ht="15.75">
      <c r="A98" s="24"/>
      <c r="B98" s="24"/>
      <c r="C98" s="24"/>
      <c r="D98" s="18"/>
      <c r="E98" s="24"/>
    </row>
    <row r="99" spans="1:5" ht="15.75">
      <c r="A99" s="24"/>
      <c r="B99" s="24"/>
      <c r="C99" s="24"/>
      <c r="D99" s="18"/>
      <c r="E99" s="24"/>
    </row>
    <row r="100" spans="1:5" ht="15.75">
      <c r="A100" s="24"/>
      <c r="B100" s="24"/>
      <c r="C100" s="24"/>
      <c r="D100" s="18"/>
      <c r="E100" s="24"/>
    </row>
    <row r="101" spans="1:5" ht="15.75">
      <c r="A101" s="24"/>
      <c r="B101" s="24"/>
      <c r="C101" s="24"/>
      <c r="D101" s="18"/>
      <c r="E101" s="24"/>
    </row>
    <row r="102" spans="1:5" ht="15.75">
      <c r="A102" s="24"/>
      <c r="B102" s="24"/>
      <c r="C102" s="24"/>
      <c r="D102" s="18"/>
      <c r="E102" s="24"/>
    </row>
    <row r="103" spans="2:5" ht="12.75">
      <c r="B103" s="18"/>
      <c r="C103" s="18"/>
      <c r="D103" s="18"/>
      <c r="E103" s="18"/>
    </row>
    <row r="104" spans="2:5" ht="12.75">
      <c r="B104" s="18"/>
      <c r="C104" s="18"/>
      <c r="D104" s="18"/>
      <c r="E104" s="18"/>
    </row>
    <row r="105" spans="2:5" ht="12.75">
      <c r="B105" s="18"/>
      <c r="C105" s="18"/>
      <c r="D105" s="18"/>
      <c r="E105" s="18"/>
    </row>
    <row r="106" spans="2:5" ht="12.75">
      <c r="B106" s="18"/>
      <c r="C106" s="18"/>
      <c r="D106" s="18"/>
      <c r="E106" s="18"/>
    </row>
    <row r="107" spans="2:5" ht="12.75">
      <c r="B107" s="18"/>
      <c r="C107" s="18"/>
      <c r="D107" s="18"/>
      <c r="E107" s="18"/>
    </row>
    <row r="108" spans="2:5" ht="12.75">
      <c r="B108" s="18"/>
      <c r="C108" s="18"/>
      <c r="D108" s="18"/>
      <c r="E108" s="18"/>
    </row>
    <row r="109" spans="2:5" ht="12.75">
      <c r="B109" s="18"/>
      <c r="C109" s="18"/>
      <c r="D109" s="18"/>
      <c r="E109" s="18"/>
    </row>
    <row r="110" spans="2:5" ht="12.75">
      <c r="B110" s="18"/>
      <c r="C110" s="18"/>
      <c r="D110" s="18"/>
      <c r="E110" s="18"/>
    </row>
    <row r="111" spans="2:5" ht="12.75">
      <c r="B111" s="18"/>
      <c r="C111" s="18"/>
      <c r="D111" s="18"/>
      <c r="E111" s="18"/>
    </row>
    <row r="112" spans="2:5" ht="12.75">
      <c r="B112" s="18"/>
      <c r="C112" s="18"/>
      <c r="D112" s="18"/>
      <c r="E112" s="18"/>
    </row>
    <row r="113" spans="2:5" ht="12.75">
      <c r="B113" s="18"/>
      <c r="C113" s="18"/>
      <c r="D113" s="18"/>
      <c r="E113" s="18"/>
    </row>
    <row r="114" spans="2:5" ht="12.75">
      <c r="B114" s="18"/>
      <c r="C114" s="18"/>
      <c r="D114" s="18"/>
      <c r="E114" s="18"/>
    </row>
    <row r="115" spans="2:5" ht="12.75">
      <c r="B115" s="18"/>
      <c r="C115" s="18"/>
      <c r="D115" s="18"/>
      <c r="E115" s="18"/>
    </row>
    <row r="116" spans="2:5" ht="12.75">
      <c r="B116" s="18"/>
      <c r="C116" s="18"/>
      <c r="D116" s="18"/>
      <c r="E116" s="18"/>
    </row>
    <row r="117" spans="2:5" ht="12.75">
      <c r="B117" s="18"/>
      <c r="C117" s="18"/>
      <c r="D117" s="18"/>
      <c r="E117" s="18"/>
    </row>
    <row r="118" spans="2:5" ht="12.75">
      <c r="B118" s="18"/>
      <c r="C118" s="18"/>
      <c r="D118" s="18"/>
      <c r="E118" s="18"/>
    </row>
    <row r="119" spans="2:5" ht="12.75">
      <c r="B119" s="18"/>
      <c r="C119" s="18"/>
      <c r="D119" s="18"/>
      <c r="E119" s="18"/>
    </row>
    <row r="120" spans="2:5" ht="12.75">
      <c r="B120" s="18"/>
      <c r="C120" s="18"/>
      <c r="D120" s="18"/>
      <c r="E120" s="18"/>
    </row>
    <row r="121" spans="2:5" ht="12.75">
      <c r="B121" s="18"/>
      <c r="C121" s="18"/>
      <c r="D121" s="18"/>
      <c r="E121" s="18"/>
    </row>
    <row r="122" spans="2:5" ht="12.75">
      <c r="B122" s="18"/>
      <c r="C122" s="18"/>
      <c r="D122" s="18"/>
      <c r="E122" s="18"/>
    </row>
    <row r="123" spans="2:5" ht="12.75">
      <c r="B123" s="18"/>
      <c r="C123" s="18"/>
      <c r="D123" s="18"/>
      <c r="E123" s="18"/>
    </row>
    <row r="124" spans="2:5" ht="12.75">
      <c r="B124" s="18"/>
      <c r="C124" s="18"/>
      <c r="D124" s="18"/>
      <c r="E124" s="18"/>
    </row>
    <row r="125" spans="2:5" ht="12.75">
      <c r="B125" s="18"/>
      <c r="C125" s="18"/>
      <c r="D125" s="18"/>
      <c r="E125" s="18"/>
    </row>
    <row r="126" spans="2:5" ht="12.75">
      <c r="B126" s="18"/>
      <c r="C126" s="18"/>
      <c r="D126" s="18"/>
      <c r="E126" s="18"/>
    </row>
    <row r="127" spans="2:5" ht="12.75">
      <c r="B127" s="18"/>
      <c r="C127" s="18"/>
      <c r="D127" s="18"/>
      <c r="E127" s="18"/>
    </row>
    <row r="128" spans="2:5" ht="12.75">
      <c r="B128" s="18"/>
      <c r="C128" s="18"/>
      <c r="D128" s="18"/>
      <c r="E128" s="18"/>
    </row>
    <row r="129" spans="2:5" ht="12.75">
      <c r="B129" s="18"/>
      <c r="C129" s="18"/>
      <c r="D129" s="18"/>
      <c r="E129" s="18"/>
    </row>
    <row r="130" spans="2:5" ht="12.75">
      <c r="B130" s="18"/>
      <c r="C130" s="18"/>
      <c r="D130" s="18"/>
      <c r="E130" s="18"/>
    </row>
    <row r="131" spans="2:5" ht="12.75">
      <c r="B131" s="18"/>
      <c r="C131" s="18"/>
      <c r="D131" s="18"/>
      <c r="E131" s="18"/>
    </row>
    <row r="132" spans="2:5" ht="12.75">
      <c r="B132" s="18"/>
      <c r="C132" s="18"/>
      <c r="D132" s="18"/>
      <c r="E132" s="18"/>
    </row>
    <row r="133" spans="2:5" ht="12.75">
      <c r="B133" s="18"/>
      <c r="C133" s="18"/>
      <c r="D133" s="18"/>
      <c r="E133" s="18"/>
    </row>
    <row r="134" spans="2:5" ht="12.75">
      <c r="B134" s="18"/>
      <c r="C134" s="18"/>
      <c r="D134" s="18"/>
      <c r="E134" s="18"/>
    </row>
    <row r="135" spans="2:5" ht="12.75">
      <c r="B135" s="18"/>
      <c r="C135" s="18"/>
      <c r="D135" s="18"/>
      <c r="E135" s="18"/>
    </row>
    <row r="136" spans="2:5" ht="12.75">
      <c r="B136" s="18"/>
      <c r="C136" s="18"/>
      <c r="D136" s="18"/>
      <c r="E136" s="18"/>
    </row>
    <row r="137" spans="2:5" ht="12.75">
      <c r="B137" s="18"/>
      <c r="C137" s="18"/>
      <c r="D137" s="18"/>
      <c r="E137" s="18"/>
    </row>
    <row r="138" spans="2:5" ht="12.75">
      <c r="B138" s="18"/>
      <c r="C138" s="18"/>
      <c r="D138" s="18"/>
      <c r="E138" s="18"/>
    </row>
    <row r="139" spans="2:5" ht="12.75">
      <c r="B139" s="18"/>
      <c r="C139" s="18"/>
      <c r="D139" s="18"/>
      <c r="E139" s="18"/>
    </row>
    <row r="140" spans="2:5" ht="12.75">
      <c r="B140" s="18"/>
      <c r="C140" s="18"/>
      <c r="D140" s="18"/>
      <c r="E140" s="18"/>
    </row>
    <row r="141" spans="2:5" ht="12.75">
      <c r="B141" s="18"/>
      <c r="C141" s="18"/>
      <c r="D141" s="18"/>
      <c r="E141" s="18"/>
    </row>
    <row r="142" spans="2:5" ht="12.75">
      <c r="B142" s="18"/>
      <c r="C142" s="18"/>
      <c r="D142" s="18"/>
      <c r="E142" s="18"/>
    </row>
    <row r="143" spans="2:5" ht="12.75">
      <c r="B143" s="18"/>
      <c r="C143" s="18"/>
      <c r="D143" s="18"/>
      <c r="E143" s="18"/>
    </row>
    <row r="144" spans="2:5" ht="12.75">
      <c r="B144" s="18"/>
      <c r="C144" s="18"/>
      <c r="D144" s="18"/>
      <c r="E144" s="18"/>
    </row>
    <row r="145" spans="2:5" ht="12.75">
      <c r="B145" s="18"/>
      <c r="C145" s="18"/>
      <c r="D145" s="18"/>
      <c r="E145" s="18"/>
    </row>
    <row r="146" spans="2:5" ht="12.75">
      <c r="B146" s="18"/>
      <c r="C146" s="18"/>
      <c r="D146" s="18"/>
      <c r="E146" s="18"/>
    </row>
    <row r="147" spans="2:5" ht="12.75">
      <c r="B147" s="18"/>
      <c r="C147" s="18"/>
      <c r="D147" s="18"/>
      <c r="E147" s="18"/>
    </row>
    <row r="148" spans="2:5" ht="12.75">
      <c r="B148" s="18"/>
      <c r="C148" s="18"/>
      <c r="D148" s="18"/>
      <c r="E148" s="18"/>
    </row>
    <row r="149" spans="2:5" ht="12.75">
      <c r="B149" s="18"/>
      <c r="C149" s="18"/>
      <c r="D149" s="18"/>
      <c r="E149" s="18"/>
    </row>
    <row r="150" spans="2:5" ht="12.75">
      <c r="B150" s="18"/>
      <c r="C150" s="18"/>
      <c r="D150" s="18"/>
      <c r="E150" s="18"/>
    </row>
    <row r="151" spans="2:5" ht="12.75">
      <c r="B151" s="18"/>
      <c r="C151" s="18"/>
      <c r="D151" s="18"/>
      <c r="E151" s="18"/>
    </row>
    <row r="152" spans="2:5" ht="12.75">
      <c r="B152" s="18"/>
      <c r="C152" s="18"/>
      <c r="D152" s="18"/>
      <c r="E152" s="18"/>
    </row>
    <row r="153" spans="2:5" ht="12.75">
      <c r="B153" s="18"/>
      <c r="C153" s="18"/>
      <c r="D153" s="18"/>
      <c r="E153" s="18"/>
    </row>
    <row r="154" spans="2:5" ht="12.75">
      <c r="B154" s="18"/>
      <c r="C154" s="18"/>
      <c r="D154" s="18"/>
      <c r="E154" s="18"/>
    </row>
    <row r="155" spans="2:5" ht="12.75">
      <c r="B155" s="18"/>
      <c r="C155" s="18"/>
      <c r="D155" s="18"/>
      <c r="E155" s="18"/>
    </row>
    <row r="156" spans="2:5" ht="12.75">
      <c r="B156" s="18"/>
      <c r="C156" s="18"/>
      <c r="D156" s="18"/>
      <c r="E156" s="18"/>
    </row>
    <row r="157" spans="2:5" ht="12.75">
      <c r="B157" s="18"/>
      <c r="C157" s="18"/>
      <c r="D157" s="18"/>
      <c r="E157" s="18"/>
    </row>
    <row r="158" spans="2:5" ht="12.75">
      <c r="B158" s="18"/>
      <c r="C158" s="18"/>
      <c r="D158" s="18"/>
      <c r="E158" s="18"/>
    </row>
    <row r="159" spans="2:5" ht="12.75">
      <c r="B159" s="18"/>
      <c r="C159" s="18"/>
      <c r="D159" s="18"/>
      <c r="E159" s="18"/>
    </row>
    <row r="160" spans="2:5" ht="12.75">
      <c r="B160" s="18"/>
      <c r="C160" s="18"/>
      <c r="D160" s="18"/>
      <c r="E160" s="18"/>
    </row>
    <row r="161" spans="2:5" ht="12.75">
      <c r="B161" s="18"/>
      <c r="C161" s="18"/>
      <c r="D161" s="18"/>
      <c r="E161" s="18"/>
    </row>
    <row r="162" spans="2:5" ht="12.75">
      <c r="B162" s="18"/>
      <c r="C162" s="18"/>
      <c r="D162" s="18"/>
      <c r="E162" s="18"/>
    </row>
    <row r="163" spans="2:5" ht="12.75">
      <c r="B163" s="18"/>
      <c r="C163" s="18"/>
      <c r="D163" s="18"/>
      <c r="E163" s="18"/>
    </row>
    <row r="164" spans="2:5" ht="12.75">
      <c r="B164" s="18"/>
      <c r="C164" s="18"/>
      <c r="D164" s="18"/>
      <c r="E164" s="18"/>
    </row>
    <row r="165" spans="2:5" ht="12.75">
      <c r="B165" s="18"/>
      <c r="C165" s="18"/>
      <c r="D165" s="18"/>
      <c r="E165" s="18"/>
    </row>
    <row r="166" spans="2:5" ht="12.75">
      <c r="B166" s="18"/>
      <c r="C166" s="18"/>
      <c r="D166" s="18"/>
      <c r="E166" s="18"/>
    </row>
    <row r="167" spans="2:5" ht="12.75">
      <c r="B167" s="18"/>
      <c r="C167" s="18"/>
      <c r="D167" s="18"/>
      <c r="E167" s="18"/>
    </row>
    <row r="168" spans="2:5" ht="12.75">
      <c r="B168" s="18"/>
      <c r="C168" s="18"/>
      <c r="D168" s="18"/>
      <c r="E168" s="18"/>
    </row>
    <row r="169" spans="2:5" ht="12.75">
      <c r="B169" s="18"/>
      <c r="C169" s="18"/>
      <c r="D169" s="18"/>
      <c r="E169" s="18"/>
    </row>
    <row r="170" spans="2:5" ht="12.75">
      <c r="B170" s="18"/>
      <c r="C170" s="18"/>
      <c r="D170" s="18"/>
      <c r="E170" s="18"/>
    </row>
    <row r="171" spans="2:5" ht="12.75">
      <c r="B171" s="18"/>
      <c r="C171" s="18"/>
      <c r="D171" s="18"/>
      <c r="E171" s="18"/>
    </row>
    <row r="172" spans="2:5" ht="12.75">
      <c r="B172" s="18"/>
      <c r="C172" s="18"/>
      <c r="D172" s="18"/>
      <c r="E172" s="18"/>
    </row>
    <row r="173" spans="2:5" ht="12.75">
      <c r="B173" s="18"/>
      <c r="C173" s="18"/>
      <c r="D173" s="18"/>
      <c r="E173" s="18"/>
    </row>
    <row r="174" spans="2:5" ht="12.75">
      <c r="B174" s="18"/>
      <c r="C174" s="18"/>
      <c r="D174" s="18"/>
      <c r="E174" s="18"/>
    </row>
    <row r="175" spans="2:5" ht="12.75">
      <c r="B175" s="18"/>
      <c r="C175" s="18"/>
      <c r="D175" s="18"/>
      <c r="E175" s="18"/>
    </row>
    <row r="176" spans="2:5" ht="12.75">
      <c r="B176" s="18"/>
      <c r="C176" s="18"/>
      <c r="D176" s="18"/>
      <c r="E176" s="18"/>
    </row>
    <row r="177" spans="2:5" ht="12.75">
      <c r="B177" s="18"/>
      <c r="C177" s="18"/>
      <c r="D177" s="18"/>
      <c r="E177" s="18"/>
    </row>
    <row r="178" spans="2:5" ht="12.75">
      <c r="B178" s="18"/>
      <c r="C178" s="18"/>
      <c r="D178" s="18"/>
      <c r="E178" s="18"/>
    </row>
    <row r="179" spans="2:5" ht="12.75">
      <c r="B179" s="18"/>
      <c r="C179" s="18"/>
      <c r="D179" s="18"/>
      <c r="E179" s="18"/>
    </row>
    <row r="180" spans="2:5" ht="12.75">
      <c r="B180" s="18"/>
      <c r="C180" s="18"/>
      <c r="D180" s="18"/>
      <c r="E180" s="18"/>
    </row>
    <row r="181" spans="2:5" ht="12.75">
      <c r="B181" s="18"/>
      <c r="C181" s="18"/>
      <c r="D181" s="18"/>
      <c r="E181" s="18"/>
    </row>
    <row r="182" spans="2:5" ht="12.75">
      <c r="B182" s="18"/>
      <c r="C182" s="18"/>
      <c r="D182" s="18"/>
      <c r="E182" s="18"/>
    </row>
    <row r="183" spans="2:5" ht="12.75">
      <c r="B183" s="18"/>
      <c r="C183" s="18"/>
      <c r="D183" s="18"/>
      <c r="E183" s="18"/>
    </row>
    <row r="184" spans="2:5" ht="12.75">
      <c r="B184" s="18"/>
      <c r="C184" s="18"/>
      <c r="D184" s="18"/>
      <c r="E184" s="18"/>
    </row>
    <row r="185" spans="2:5" ht="12.75">
      <c r="B185" s="18"/>
      <c r="C185" s="18"/>
      <c r="D185" s="18"/>
      <c r="E185" s="18"/>
    </row>
    <row r="186" spans="2:5" ht="12.75">
      <c r="B186" s="18"/>
      <c r="C186" s="18"/>
      <c r="D186" s="18"/>
      <c r="E186" s="18"/>
    </row>
    <row r="187" spans="2:5" ht="12.75">
      <c r="B187" s="18"/>
      <c r="C187" s="18"/>
      <c r="D187" s="18"/>
      <c r="E187" s="18"/>
    </row>
    <row r="188" spans="2:5" ht="12.75">
      <c r="B188" s="18"/>
      <c r="C188" s="18"/>
      <c r="D188" s="18"/>
      <c r="E188" s="18"/>
    </row>
  </sheetData>
  <sheetProtection/>
  <mergeCells count="19">
    <mergeCell ref="A73:C73"/>
    <mergeCell ref="A74:B74"/>
    <mergeCell ref="A75:B75"/>
    <mergeCell ref="B84:E84"/>
    <mergeCell ref="A48:F48"/>
    <mergeCell ref="A27:F27"/>
    <mergeCell ref="A39:C39"/>
    <mergeCell ref="A40:F40"/>
    <mergeCell ref="A47:C47"/>
    <mergeCell ref="D19:E19"/>
    <mergeCell ref="A20:E20"/>
    <mergeCell ref="A21:E21"/>
    <mergeCell ref="A22:E22"/>
    <mergeCell ref="A23:E23"/>
    <mergeCell ref="A25:A26"/>
    <mergeCell ref="B25:B26"/>
    <mergeCell ref="C25:C26"/>
    <mergeCell ref="D25:D26"/>
    <mergeCell ref="E25:E26"/>
  </mergeCells>
  <hyperlinks>
    <hyperlink ref="E14" r:id="rId1" display="mailto:admlab@adminlbt.ru"/>
  </hyperlinks>
  <printOptions/>
  <pageMargins left="0.3937007874015748" right="0.15748031496062992" top="0.5118110236220472" bottom="0.1968503937007874" header="0.2755905511811024" footer="0.15748031496062992"/>
  <pageSetup horizontalDpi="600" verticalDpi="600" orientation="portrait" paperSize="9" scale="74" r:id="rId2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11</cp:lastModifiedBy>
  <cp:lastPrinted>2014-05-26T02:56:59Z</cp:lastPrinted>
  <dcterms:created xsi:type="dcterms:W3CDTF">2006-02-15T07:39:53Z</dcterms:created>
  <dcterms:modified xsi:type="dcterms:W3CDTF">2014-12-04T04:18:06Z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